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7熊谷図書館\107900共有\R2年度\Ⅲ　図書館協力、資料収集・整理グループ\12_図書館協力\12_01_相互貸借\12_01_060_連絡車・協力車巡回日程\【作成中】令和２年度（後期）協力車巡回日程表\令和2年度（後期）協力車巡回日程表\"/>
    </mc:Choice>
  </mc:AlternateContent>
  <xr:revisionPtr revIDLastSave="0" documentId="13_ncr:1_{CF654A78-C64B-4F83-A1AA-1B5DEC606F45}" xr6:coauthVersionLast="36" xr6:coauthVersionMax="36" xr10:uidLastSave="{00000000-0000-0000-0000-000000000000}"/>
  <bookViews>
    <workbookView xWindow="0" yWindow="0" windowWidth="20490" windowHeight="7710" xr2:uid="{F239E502-F2D6-435F-B63B-DCB7ED3B474B}"/>
  </bookViews>
  <sheets>
    <sheet name="令和２年度後期" sheetId="1" r:id="rId1"/>
  </sheets>
  <externalReferences>
    <externalReference r:id="rId2"/>
  </externalReferences>
  <definedNames>
    <definedName name="_xlnm._FilterDatabase" localSheetId="0" hidden="1">令和２年度後期!$A$3:$U$45</definedName>
    <definedName name="_xlnm.Print_Area" localSheetId="0">令和２年度後期!$B$1:$U$51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U50" i="1" l="1"/>
  <c r="T50" i="1"/>
  <c r="S50" i="1"/>
  <c r="R50" i="1"/>
  <c r="Q50" i="1"/>
  <c r="P50" i="1"/>
  <c r="O50" i="1"/>
  <c r="U49" i="1"/>
  <c r="T49" i="1"/>
  <c r="S49" i="1"/>
  <c r="R49" i="1"/>
  <c r="Q49" i="1"/>
  <c r="P49" i="1"/>
  <c r="O49" i="1"/>
  <c r="K49" i="1"/>
  <c r="J49" i="1"/>
  <c r="I49" i="1"/>
  <c r="H49" i="1"/>
  <c r="G49" i="1"/>
  <c r="U48" i="1"/>
  <c r="T48" i="1"/>
  <c r="S48" i="1"/>
  <c r="R48" i="1"/>
  <c r="Q48" i="1"/>
  <c r="P48" i="1"/>
  <c r="O48" i="1"/>
  <c r="K48" i="1"/>
  <c r="J48" i="1"/>
  <c r="I48" i="1"/>
  <c r="H48" i="1"/>
  <c r="G48" i="1"/>
  <c r="F48" i="1"/>
  <c r="U47" i="1"/>
  <c r="T47" i="1"/>
  <c r="S47" i="1"/>
  <c r="R47" i="1"/>
  <c r="Q47" i="1"/>
  <c r="P47" i="1"/>
  <c r="O47" i="1"/>
  <c r="K47" i="1"/>
  <c r="J47" i="1"/>
  <c r="I47" i="1"/>
  <c r="H47" i="1"/>
  <c r="G47" i="1"/>
  <c r="F47" i="1"/>
  <c r="U46" i="1"/>
  <c r="T46" i="1"/>
  <c r="S46" i="1"/>
  <c r="R46" i="1"/>
  <c r="Q46" i="1"/>
  <c r="P46" i="1"/>
  <c r="O46" i="1"/>
  <c r="K46" i="1"/>
  <c r="J46" i="1"/>
  <c r="I46" i="1"/>
  <c r="H46" i="1"/>
  <c r="G46" i="1"/>
  <c r="F46" i="1"/>
  <c r="U45" i="1"/>
  <c r="T45" i="1"/>
  <c r="S45" i="1"/>
  <c r="R45" i="1"/>
  <c r="Q45" i="1"/>
  <c r="P45" i="1"/>
  <c r="O45" i="1"/>
  <c r="K45" i="1"/>
  <c r="J45" i="1"/>
  <c r="I45" i="1"/>
  <c r="H45" i="1"/>
  <c r="G45" i="1"/>
  <c r="F45" i="1"/>
  <c r="U44" i="1"/>
  <c r="T44" i="1"/>
  <c r="S44" i="1"/>
  <c r="R44" i="1"/>
  <c r="Q44" i="1"/>
  <c r="P44" i="1"/>
  <c r="O44" i="1"/>
  <c r="K44" i="1"/>
  <c r="J44" i="1"/>
  <c r="I44" i="1"/>
  <c r="H44" i="1"/>
  <c r="G44" i="1"/>
  <c r="F44" i="1"/>
  <c r="U43" i="1"/>
  <c r="T43" i="1"/>
  <c r="S43" i="1"/>
  <c r="R43" i="1"/>
  <c r="Q43" i="1"/>
  <c r="P43" i="1"/>
  <c r="O43" i="1"/>
  <c r="K43" i="1"/>
  <c r="J43" i="1"/>
  <c r="I43" i="1"/>
  <c r="H43" i="1"/>
  <c r="G43" i="1"/>
  <c r="F43" i="1"/>
  <c r="U42" i="1"/>
  <c r="T42" i="1"/>
  <c r="S42" i="1"/>
  <c r="R42" i="1"/>
  <c r="Q42" i="1"/>
  <c r="P42" i="1"/>
  <c r="O42" i="1"/>
  <c r="K42" i="1"/>
  <c r="J42" i="1"/>
  <c r="I42" i="1"/>
  <c r="H42" i="1"/>
  <c r="G42" i="1"/>
  <c r="F42" i="1"/>
  <c r="U41" i="1"/>
  <c r="T41" i="1"/>
  <c r="S41" i="1"/>
  <c r="R41" i="1"/>
  <c r="Q41" i="1"/>
  <c r="P41" i="1"/>
  <c r="K41" i="1"/>
  <c r="J41" i="1"/>
  <c r="I41" i="1"/>
  <c r="H41" i="1"/>
  <c r="G41" i="1"/>
  <c r="F41" i="1"/>
  <c r="U40" i="1"/>
  <c r="T40" i="1"/>
  <c r="S40" i="1"/>
  <c r="R40" i="1"/>
  <c r="Q40" i="1"/>
  <c r="P40" i="1"/>
  <c r="K40" i="1"/>
  <c r="J40" i="1"/>
  <c r="I40" i="1"/>
  <c r="H40" i="1"/>
  <c r="G40" i="1"/>
  <c r="F40" i="1"/>
  <c r="U38" i="1"/>
  <c r="T38" i="1"/>
  <c r="S38" i="1"/>
  <c r="R38" i="1"/>
  <c r="Q38" i="1"/>
  <c r="P38" i="1"/>
  <c r="O38" i="1"/>
  <c r="T37" i="1"/>
  <c r="S37" i="1"/>
  <c r="R37" i="1"/>
  <c r="Q37" i="1"/>
  <c r="P37" i="1"/>
  <c r="O37" i="1"/>
  <c r="K37" i="1"/>
  <c r="J37" i="1"/>
  <c r="I37" i="1"/>
  <c r="H37" i="1"/>
  <c r="G37" i="1"/>
  <c r="E37" i="1"/>
  <c r="O36" i="1"/>
  <c r="K36" i="1"/>
  <c r="J36" i="1"/>
  <c r="I36" i="1"/>
  <c r="H36" i="1"/>
  <c r="G36" i="1"/>
  <c r="F36" i="1"/>
  <c r="E36" i="1"/>
  <c r="U35" i="1"/>
  <c r="T35" i="1"/>
  <c r="S35" i="1"/>
  <c r="R35" i="1"/>
  <c r="Q35" i="1"/>
  <c r="P35" i="1"/>
  <c r="O35" i="1"/>
  <c r="K35" i="1"/>
  <c r="J35" i="1"/>
  <c r="I35" i="1"/>
  <c r="H35" i="1"/>
  <c r="G35" i="1"/>
  <c r="F35" i="1"/>
  <c r="E35" i="1"/>
  <c r="U34" i="1"/>
  <c r="T34" i="1"/>
  <c r="S34" i="1"/>
  <c r="R34" i="1"/>
  <c r="Q34" i="1"/>
  <c r="P34" i="1"/>
  <c r="O34" i="1"/>
  <c r="K34" i="1"/>
  <c r="J34" i="1"/>
  <c r="I34" i="1"/>
  <c r="H34" i="1"/>
  <c r="G34" i="1"/>
  <c r="F34" i="1"/>
  <c r="E34" i="1"/>
  <c r="U33" i="1"/>
  <c r="T33" i="1"/>
  <c r="S33" i="1"/>
  <c r="R33" i="1"/>
  <c r="Q33" i="1"/>
  <c r="P33" i="1"/>
  <c r="O33" i="1"/>
  <c r="K33" i="1"/>
  <c r="J33" i="1"/>
  <c r="I33" i="1"/>
  <c r="H33" i="1"/>
  <c r="G33" i="1"/>
  <c r="E33" i="1"/>
  <c r="U32" i="1"/>
  <c r="T32" i="1"/>
  <c r="S32" i="1"/>
  <c r="R32" i="1"/>
  <c r="Q32" i="1"/>
  <c r="P32" i="1"/>
  <c r="O32" i="1"/>
  <c r="K32" i="1"/>
  <c r="J32" i="1"/>
  <c r="I32" i="1"/>
  <c r="H32" i="1"/>
  <c r="G32" i="1"/>
  <c r="F32" i="1"/>
  <c r="E32" i="1"/>
  <c r="U31" i="1"/>
  <c r="T31" i="1"/>
  <c r="S31" i="1"/>
  <c r="R31" i="1"/>
  <c r="Q31" i="1"/>
  <c r="O31" i="1"/>
  <c r="K31" i="1"/>
  <c r="J31" i="1"/>
  <c r="I31" i="1"/>
  <c r="H31" i="1"/>
  <c r="G31" i="1"/>
  <c r="E31" i="1"/>
  <c r="U30" i="1"/>
  <c r="T30" i="1"/>
  <c r="S30" i="1"/>
  <c r="R30" i="1"/>
  <c r="Q30" i="1"/>
  <c r="O30" i="1"/>
  <c r="K30" i="1"/>
  <c r="J30" i="1"/>
  <c r="I30" i="1"/>
  <c r="H30" i="1"/>
  <c r="G30" i="1"/>
  <c r="U29" i="1"/>
  <c r="T29" i="1"/>
  <c r="S29" i="1"/>
  <c r="R29" i="1"/>
  <c r="Q29" i="1"/>
  <c r="P29" i="1"/>
  <c r="O29" i="1"/>
  <c r="K29" i="1"/>
  <c r="J29" i="1"/>
  <c r="I29" i="1"/>
  <c r="H29" i="1"/>
  <c r="G29" i="1"/>
  <c r="F29" i="1"/>
  <c r="U28" i="1"/>
  <c r="T28" i="1"/>
  <c r="S28" i="1"/>
  <c r="R28" i="1"/>
  <c r="Q28" i="1"/>
  <c r="P28" i="1"/>
  <c r="O28" i="1"/>
  <c r="K28" i="1"/>
  <c r="J28" i="1"/>
  <c r="I28" i="1"/>
  <c r="H28" i="1"/>
  <c r="G28" i="1"/>
  <c r="F28" i="1"/>
  <c r="U27" i="1"/>
  <c r="T27" i="1"/>
  <c r="S27" i="1"/>
  <c r="R27" i="1"/>
  <c r="Q27" i="1"/>
  <c r="P27" i="1"/>
  <c r="O27" i="1"/>
  <c r="K27" i="1"/>
  <c r="J27" i="1"/>
  <c r="I27" i="1"/>
  <c r="H27" i="1"/>
  <c r="G27" i="1"/>
  <c r="U26" i="1"/>
  <c r="T26" i="1"/>
  <c r="S26" i="1"/>
  <c r="R26" i="1"/>
  <c r="Q26" i="1"/>
  <c r="P26" i="1"/>
  <c r="O26" i="1"/>
  <c r="U25" i="1"/>
  <c r="T25" i="1"/>
  <c r="S25" i="1"/>
  <c r="R25" i="1"/>
  <c r="Q25" i="1"/>
  <c r="O25" i="1"/>
  <c r="K25" i="1"/>
  <c r="J25" i="1"/>
  <c r="I25" i="1"/>
  <c r="H25" i="1"/>
  <c r="G25" i="1"/>
  <c r="F25" i="1"/>
  <c r="E25" i="1"/>
  <c r="U24" i="1"/>
  <c r="T24" i="1"/>
  <c r="R24" i="1"/>
  <c r="P24" i="1"/>
  <c r="O24" i="1"/>
  <c r="K24" i="1"/>
  <c r="J24" i="1"/>
  <c r="I24" i="1"/>
  <c r="H24" i="1"/>
  <c r="G24" i="1"/>
  <c r="F24" i="1"/>
  <c r="E24" i="1"/>
  <c r="U23" i="1"/>
  <c r="T23" i="1"/>
  <c r="S23" i="1"/>
  <c r="R23" i="1"/>
  <c r="Q23" i="1"/>
  <c r="P23" i="1"/>
  <c r="O23" i="1"/>
  <c r="K23" i="1"/>
  <c r="J23" i="1"/>
  <c r="I23" i="1"/>
  <c r="H23" i="1"/>
  <c r="G23" i="1"/>
  <c r="F23" i="1"/>
  <c r="E23" i="1"/>
  <c r="U22" i="1"/>
  <c r="T22" i="1"/>
  <c r="S22" i="1"/>
  <c r="R22" i="1"/>
  <c r="Q22" i="1"/>
  <c r="P22" i="1"/>
  <c r="O22" i="1"/>
  <c r="K22" i="1"/>
  <c r="J22" i="1"/>
  <c r="I22" i="1"/>
  <c r="H22" i="1"/>
  <c r="G22" i="1"/>
  <c r="F22" i="1"/>
  <c r="E22" i="1"/>
  <c r="U21" i="1"/>
  <c r="T21" i="1"/>
  <c r="S21" i="1"/>
  <c r="R21" i="1"/>
  <c r="Q21" i="1"/>
  <c r="P21" i="1"/>
  <c r="O21" i="1"/>
  <c r="K21" i="1"/>
  <c r="J21" i="1"/>
  <c r="I21" i="1"/>
  <c r="H21" i="1"/>
  <c r="G21" i="1"/>
  <c r="E21" i="1"/>
  <c r="U20" i="1"/>
  <c r="T20" i="1"/>
  <c r="S20" i="1"/>
  <c r="R20" i="1"/>
  <c r="Q20" i="1"/>
  <c r="P20" i="1"/>
  <c r="O20" i="1"/>
  <c r="K20" i="1"/>
  <c r="J20" i="1"/>
  <c r="I20" i="1"/>
  <c r="H20" i="1"/>
  <c r="G20" i="1"/>
  <c r="E20" i="1"/>
  <c r="U19" i="1"/>
  <c r="T19" i="1"/>
  <c r="S19" i="1"/>
  <c r="R19" i="1"/>
  <c r="Q19" i="1"/>
  <c r="P19" i="1"/>
  <c r="O19" i="1"/>
  <c r="K19" i="1"/>
  <c r="J19" i="1"/>
  <c r="I19" i="1"/>
  <c r="H19" i="1"/>
  <c r="G19" i="1"/>
  <c r="U18" i="1"/>
  <c r="T18" i="1"/>
  <c r="S18" i="1"/>
  <c r="R18" i="1"/>
  <c r="Q18" i="1"/>
  <c r="P18" i="1"/>
  <c r="O18" i="1"/>
  <c r="K18" i="1"/>
  <c r="J18" i="1"/>
  <c r="I18" i="1"/>
  <c r="H18" i="1"/>
  <c r="G18" i="1"/>
  <c r="F18" i="1"/>
  <c r="U17" i="1"/>
  <c r="T17" i="1"/>
  <c r="S17" i="1"/>
  <c r="R17" i="1"/>
  <c r="Q17" i="1"/>
  <c r="P17" i="1"/>
  <c r="O17" i="1"/>
  <c r="K17" i="1"/>
  <c r="J17" i="1"/>
  <c r="I17" i="1"/>
  <c r="H17" i="1"/>
  <c r="G17" i="1"/>
  <c r="F17" i="1"/>
  <c r="E17" i="1"/>
  <c r="U16" i="1"/>
  <c r="T16" i="1"/>
  <c r="S16" i="1"/>
  <c r="R16" i="1"/>
  <c r="Q16" i="1"/>
  <c r="O16" i="1"/>
  <c r="K16" i="1"/>
  <c r="J16" i="1"/>
  <c r="I16" i="1"/>
  <c r="H16" i="1"/>
  <c r="G16" i="1"/>
  <c r="F16" i="1"/>
  <c r="E16" i="1"/>
  <c r="U15" i="1"/>
  <c r="T15" i="1"/>
  <c r="S15" i="1"/>
  <c r="R15" i="1"/>
  <c r="Q15" i="1"/>
  <c r="P15" i="1"/>
  <c r="O15" i="1"/>
  <c r="K15" i="1"/>
  <c r="J15" i="1"/>
  <c r="I15" i="1"/>
  <c r="H15" i="1"/>
  <c r="G15" i="1"/>
  <c r="F15" i="1"/>
  <c r="E15" i="1"/>
  <c r="U14" i="1"/>
  <c r="T14" i="1"/>
  <c r="S14" i="1"/>
  <c r="R14" i="1"/>
  <c r="Q14" i="1"/>
  <c r="P14" i="1"/>
  <c r="O14" i="1"/>
  <c r="K14" i="1"/>
  <c r="J14" i="1"/>
  <c r="I14" i="1"/>
  <c r="H14" i="1"/>
  <c r="G14" i="1"/>
  <c r="F14" i="1"/>
  <c r="E14" i="1"/>
  <c r="U13" i="1"/>
  <c r="T13" i="1"/>
  <c r="S13" i="1"/>
  <c r="R13" i="1"/>
  <c r="Q13" i="1"/>
  <c r="P13" i="1"/>
  <c r="O13" i="1"/>
  <c r="K13" i="1"/>
  <c r="J13" i="1"/>
  <c r="I13" i="1"/>
  <c r="H13" i="1"/>
  <c r="G13" i="1"/>
  <c r="F13" i="1"/>
  <c r="U12" i="1"/>
  <c r="T12" i="1"/>
  <c r="S12" i="1"/>
  <c r="R12" i="1"/>
  <c r="Q12" i="1"/>
  <c r="P12" i="1"/>
  <c r="O12" i="1"/>
  <c r="K12" i="1"/>
  <c r="J12" i="1"/>
  <c r="I12" i="1"/>
  <c r="H12" i="1"/>
  <c r="G12" i="1"/>
  <c r="F12" i="1"/>
  <c r="K11" i="1"/>
  <c r="J11" i="1"/>
  <c r="I11" i="1"/>
  <c r="H11" i="1"/>
  <c r="G11" i="1"/>
  <c r="E11" i="1"/>
  <c r="U10" i="1"/>
  <c r="T10" i="1"/>
  <c r="S10" i="1"/>
  <c r="R10" i="1"/>
  <c r="Q10" i="1"/>
  <c r="P10" i="1"/>
  <c r="O10" i="1"/>
  <c r="K10" i="1"/>
  <c r="J10" i="1"/>
  <c r="I10" i="1"/>
  <c r="H10" i="1"/>
  <c r="G10" i="1"/>
  <c r="E10" i="1"/>
  <c r="U9" i="1"/>
  <c r="T9" i="1"/>
  <c r="S9" i="1"/>
  <c r="R9" i="1"/>
  <c r="Q9" i="1"/>
  <c r="P9" i="1"/>
  <c r="O9" i="1"/>
  <c r="K9" i="1"/>
  <c r="J9" i="1"/>
  <c r="I9" i="1"/>
  <c r="H9" i="1"/>
  <c r="G9" i="1"/>
  <c r="F9" i="1"/>
  <c r="E9" i="1"/>
  <c r="K8" i="1"/>
  <c r="J8" i="1"/>
  <c r="I8" i="1"/>
  <c r="H8" i="1"/>
  <c r="G8" i="1"/>
  <c r="F8" i="1"/>
  <c r="E8" i="1"/>
  <c r="P7" i="1"/>
  <c r="K7" i="1"/>
  <c r="J7" i="1"/>
  <c r="I7" i="1"/>
  <c r="H7" i="1"/>
  <c r="G7" i="1"/>
  <c r="F7" i="1"/>
  <c r="E7" i="1"/>
  <c r="U6" i="1"/>
  <c r="T6" i="1"/>
  <c r="S6" i="1"/>
  <c r="R6" i="1"/>
  <c r="Q6" i="1"/>
  <c r="P6" i="1"/>
  <c r="O6" i="1"/>
  <c r="K6" i="1"/>
  <c r="J6" i="1"/>
  <c r="I6" i="1"/>
  <c r="H6" i="1"/>
  <c r="G6" i="1"/>
  <c r="F6" i="1"/>
  <c r="E6" i="1"/>
  <c r="U5" i="1"/>
  <c r="T5" i="1"/>
  <c r="S5" i="1"/>
  <c r="R5" i="1"/>
  <c r="Q5" i="1"/>
  <c r="P5" i="1"/>
  <c r="O5" i="1"/>
  <c r="K5" i="1"/>
  <c r="J5" i="1"/>
  <c r="I5" i="1"/>
  <c r="H5" i="1"/>
  <c r="G5" i="1"/>
  <c r="F5" i="1"/>
  <c r="E5" i="1"/>
  <c r="U4" i="1"/>
  <c r="T4" i="1"/>
  <c r="S4" i="1"/>
  <c r="R4" i="1"/>
  <c r="Q4" i="1"/>
  <c r="P4" i="1"/>
  <c r="O4" i="1"/>
  <c r="K4" i="1"/>
  <c r="J4" i="1"/>
  <c r="I4" i="1"/>
  <c r="H4" i="1"/>
  <c r="G4" i="1"/>
  <c r="E4" i="1"/>
  <c r="N1" i="1"/>
</calcChain>
</file>

<file path=xl/sharedStrings.xml><?xml version="1.0" encoding="utf-8"?>
<sst xmlns="http://schemas.openxmlformats.org/spreadsheetml/2006/main" count="187" uniqueCount="143">
  <si>
    <t>ｺｰｽ</t>
    <phoneticPr fontId="3"/>
  </si>
  <si>
    <t>市町村名</t>
    <rPh sb="0" eb="3">
      <t>シチョウソン</t>
    </rPh>
    <rPh sb="3" eb="4">
      <t>メイ</t>
    </rPh>
    <phoneticPr fontId="3"/>
  </si>
  <si>
    <t>曜日</t>
    <rPh sb="0" eb="2">
      <t>ヨウビ</t>
    </rPh>
    <phoneticPr fontId="3"/>
  </si>
  <si>
    <t>１０月</t>
    <rPh sb="2" eb="3">
      <t>ガツ</t>
    </rPh>
    <phoneticPr fontId="3"/>
  </si>
  <si>
    <t>１１月</t>
  </si>
  <si>
    <t>１２月</t>
  </si>
  <si>
    <t>１月</t>
  </si>
  <si>
    <t>２月</t>
  </si>
  <si>
    <t>３月</t>
  </si>
  <si>
    <t>あ</t>
    <phoneticPr fontId="3"/>
  </si>
  <si>
    <t>上尾</t>
    <rPh sb="0" eb="2">
      <t>アゲオ</t>
    </rPh>
    <phoneticPr fontId="3"/>
  </si>
  <si>
    <t>ち</t>
    <phoneticPr fontId="3"/>
  </si>
  <si>
    <t>秩父</t>
    <rPh sb="0" eb="2">
      <t>チチブ</t>
    </rPh>
    <phoneticPr fontId="3"/>
  </si>
  <si>
    <t>朝霞</t>
    <rPh sb="0" eb="2">
      <t>アサカ</t>
    </rPh>
    <phoneticPr fontId="3"/>
  </si>
  <si>
    <t>つ</t>
    <phoneticPr fontId="3"/>
  </si>
  <si>
    <t>鶴ヶ島</t>
    <rPh sb="0" eb="3">
      <t>ツルガシマ</t>
    </rPh>
    <phoneticPr fontId="3"/>
  </si>
  <si>
    <t>い</t>
    <phoneticPr fontId="3"/>
  </si>
  <si>
    <t>伊奈</t>
    <rPh sb="0" eb="2">
      <t>イナ</t>
    </rPh>
    <phoneticPr fontId="3"/>
  </si>
  <si>
    <t>と</t>
    <phoneticPr fontId="3"/>
  </si>
  <si>
    <t>ときがわ</t>
    <phoneticPr fontId="3"/>
  </si>
  <si>
    <t>入間</t>
    <rPh sb="0" eb="2">
      <t>イルマ</t>
    </rPh>
    <phoneticPr fontId="3"/>
  </si>
  <si>
    <t>所沢</t>
    <rPh sb="0" eb="2">
      <t>トコロザワ</t>
    </rPh>
    <phoneticPr fontId="3"/>
  </si>
  <si>
    <t>（水）</t>
    <phoneticPr fontId="3"/>
  </si>
  <si>
    <t>４　１１　１８　２５</t>
    <phoneticPr fontId="3"/>
  </si>
  <si>
    <t>２　９　１６　２３</t>
    <phoneticPr fontId="3"/>
  </si>
  <si>
    <t>６　１３　２０　２７</t>
    <phoneticPr fontId="3"/>
  </si>
  <si>
    <t>３　１０　１７　２４</t>
    <phoneticPr fontId="3"/>
  </si>
  <si>
    <t>３　１０　１７　２４　３１</t>
    <phoneticPr fontId="3"/>
  </si>
  <si>
    <t>お</t>
    <phoneticPr fontId="3"/>
  </si>
  <si>
    <t>小鹿野</t>
    <rPh sb="0" eb="3">
      <t>オガノ</t>
    </rPh>
    <phoneticPr fontId="3"/>
  </si>
  <si>
    <t>（金）</t>
    <phoneticPr fontId="3"/>
  </si>
  <si>
    <t>８　１５　２２　２９</t>
    <phoneticPr fontId="3"/>
  </si>
  <si>
    <t>５　１２　１９　２６</t>
    <phoneticPr fontId="3"/>
  </si>
  <si>
    <t>小川</t>
    <rPh sb="0" eb="2">
      <t>オガワ</t>
    </rPh>
    <phoneticPr fontId="3"/>
  </si>
  <si>
    <t>戸田</t>
    <rPh sb="0" eb="2">
      <t>トダ</t>
    </rPh>
    <phoneticPr fontId="3"/>
  </si>
  <si>
    <t>桶川</t>
    <rPh sb="0" eb="2">
      <t>オケガワ</t>
    </rPh>
    <phoneticPr fontId="3"/>
  </si>
  <si>
    <t>な</t>
    <phoneticPr fontId="3"/>
  </si>
  <si>
    <t>長瀞</t>
    <rPh sb="0" eb="2">
      <t>ナガトロ</t>
    </rPh>
    <phoneticPr fontId="3"/>
  </si>
  <si>
    <t>越生</t>
    <rPh sb="0" eb="2">
      <t>オゴセ</t>
    </rPh>
    <phoneticPr fontId="3"/>
  </si>
  <si>
    <t>滑川</t>
    <rPh sb="0" eb="2">
      <t>ナメカワ</t>
    </rPh>
    <phoneticPr fontId="3"/>
  </si>
  <si>
    <t>か</t>
    <phoneticPr fontId="3"/>
  </si>
  <si>
    <t>春日部</t>
    <rPh sb="0" eb="3">
      <t>カスカベ</t>
    </rPh>
    <phoneticPr fontId="3"/>
  </si>
  <si>
    <t>（月）</t>
    <rPh sb="1" eb="2">
      <t>ゲツ</t>
    </rPh>
    <phoneticPr fontId="3"/>
  </si>
  <si>
    <t>に</t>
    <phoneticPr fontId="3"/>
  </si>
  <si>
    <t>新座</t>
    <rPh sb="0" eb="2">
      <t>ニイザ</t>
    </rPh>
    <phoneticPr fontId="3"/>
  </si>
  <si>
    <t>（木）</t>
    <phoneticPr fontId="3"/>
  </si>
  <si>
    <t>は</t>
    <phoneticPr fontId="3"/>
  </si>
  <si>
    <t>蓮田</t>
    <rPh sb="0" eb="2">
      <t>ハスダ</t>
    </rPh>
    <phoneticPr fontId="3"/>
  </si>
  <si>
    <t>加須</t>
    <rPh sb="0" eb="2">
      <t>カゾ</t>
    </rPh>
    <phoneticPr fontId="3"/>
  </si>
  <si>
    <t>鳩山</t>
    <rPh sb="0" eb="2">
      <t>ハトヤマ</t>
    </rPh>
    <phoneticPr fontId="3"/>
  </si>
  <si>
    <t>神川</t>
    <rPh sb="0" eb="2">
      <t>カミカワ</t>
    </rPh>
    <phoneticPr fontId="3"/>
  </si>
  <si>
    <t>羽生</t>
    <rPh sb="0" eb="2">
      <t>ハニュウ</t>
    </rPh>
    <phoneticPr fontId="3"/>
  </si>
  <si>
    <t>上里</t>
    <rPh sb="0" eb="2">
      <t>カミサト</t>
    </rPh>
    <phoneticPr fontId="3"/>
  </si>
  <si>
    <t>飯能</t>
    <rPh sb="0" eb="2">
      <t>ハンノウ</t>
    </rPh>
    <phoneticPr fontId="3"/>
  </si>
  <si>
    <t>川口</t>
    <rPh sb="0" eb="2">
      <t>カワグチ</t>
    </rPh>
    <phoneticPr fontId="3"/>
  </si>
  <si>
    <t>ひ</t>
    <phoneticPr fontId="3"/>
  </si>
  <si>
    <t>東秩父</t>
    <rPh sb="0" eb="1">
      <t>ヒガシ</t>
    </rPh>
    <rPh sb="1" eb="3">
      <t>チチブ</t>
    </rPh>
    <phoneticPr fontId="3"/>
  </si>
  <si>
    <t>川越</t>
    <rPh sb="0" eb="2">
      <t>カワゴエ</t>
    </rPh>
    <phoneticPr fontId="3"/>
  </si>
  <si>
    <t>（火）</t>
  </si>
  <si>
    <t>東松山</t>
    <rPh sb="0" eb="3">
      <t>ヒガシマツヤマ</t>
    </rPh>
    <phoneticPr fontId="3"/>
  </si>
  <si>
    <t>日高</t>
    <rPh sb="0" eb="2">
      <t>ヒダカ</t>
    </rPh>
    <phoneticPr fontId="3"/>
  </si>
  <si>
    <t>川島</t>
    <rPh sb="0" eb="2">
      <t>カワジマ</t>
    </rPh>
    <phoneticPr fontId="3"/>
  </si>
  <si>
    <t>ふ</t>
    <phoneticPr fontId="3"/>
  </si>
  <si>
    <t>深谷</t>
    <rPh sb="0" eb="2">
      <t>フカヤ</t>
    </rPh>
    <phoneticPr fontId="3"/>
  </si>
  <si>
    <t>き</t>
    <phoneticPr fontId="3"/>
  </si>
  <si>
    <t>北本</t>
    <rPh sb="0" eb="2">
      <t>キタモト</t>
    </rPh>
    <phoneticPr fontId="3"/>
  </si>
  <si>
    <t>富士見</t>
    <rPh sb="0" eb="3">
      <t>フジミ</t>
    </rPh>
    <phoneticPr fontId="3"/>
  </si>
  <si>
    <t>行田</t>
    <rPh sb="0" eb="2">
      <t>ギョウダ</t>
    </rPh>
    <phoneticPr fontId="3"/>
  </si>
  <si>
    <t>ふじみ野</t>
    <rPh sb="3" eb="4">
      <t>ノ</t>
    </rPh>
    <phoneticPr fontId="3"/>
  </si>
  <si>
    <t>く</t>
    <phoneticPr fontId="3"/>
  </si>
  <si>
    <t>久喜</t>
    <rPh sb="0" eb="2">
      <t>クキ</t>
    </rPh>
    <phoneticPr fontId="3"/>
  </si>
  <si>
    <t>ほ</t>
    <phoneticPr fontId="3"/>
  </si>
  <si>
    <t>本庄</t>
    <rPh sb="0" eb="2">
      <t>ホンジョウ</t>
    </rPh>
    <phoneticPr fontId="3"/>
  </si>
  <si>
    <t>熊谷</t>
    <rPh sb="0" eb="2">
      <t>クマガヤ</t>
    </rPh>
    <phoneticPr fontId="3"/>
  </si>
  <si>
    <t>ま</t>
    <phoneticPr fontId="3"/>
  </si>
  <si>
    <t>松伏</t>
    <rPh sb="0" eb="2">
      <t>マツブシ</t>
    </rPh>
    <phoneticPr fontId="3"/>
  </si>
  <si>
    <t>１０　１７　</t>
    <phoneticPr fontId="3"/>
  </si>
  <si>
    <t>５　１９　２６</t>
    <phoneticPr fontId="3"/>
  </si>
  <si>
    <t>こ</t>
    <phoneticPr fontId="3"/>
  </si>
  <si>
    <t>鴻巣</t>
    <rPh sb="0" eb="2">
      <t>コウノス</t>
    </rPh>
    <phoneticPr fontId="3"/>
  </si>
  <si>
    <t>み</t>
    <phoneticPr fontId="3"/>
  </si>
  <si>
    <t>三郷</t>
    <rPh sb="0" eb="2">
      <t>ミサト</t>
    </rPh>
    <phoneticPr fontId="3"/>
  </si>
  <si>
    <t>越谷</t>
  </si>
  <si>
    <t>美里</t>
    <rPh sb="0" eb="2">
      <t>ミサト</t>
    </rPh>
    <phoneticPr fontId="3"/>
  </si>
  <si>
    <t>（金）</t>
  </si>
  <si>
    <t>皆野</t>
    <rPh sb="0" eb="2">
      <t>ミナノ</t>
    </rPh>
    <phoneticPr fontId="3"/>
  </si>
  <si>
    <t>さ</t>
    <phoneticPr fontId="3"/>
  </si>
  <si>
    <t>さいたま</t>
    <phoneticPr fontId="3"/>
  </si>
  <si>
    <t>宮代</t>
    <rPh sb="0" eb="2">
      <t>ミヤシロ</t>
    </rPh>
    <phoneticPr fontId="3"/>
  </si>
  <si>
    <t>（水）</t>
    <rPh sb="1" eb="2">
      <t>スイ</t>
    </rPh>
    <phoneticPr fontId="3"/>
  </si>
  <si>
    <t>三芳</t>
    <rPh sb="0" eb="2">
      <t>ミヨシ</t>
    </rPh>
    <phoneticPr fontId="3"/>
  </si>
  <si>
    <t>（金）</t>
    <rPh sb="1" eb="2">
      <t>キン</t>
    </rPh>
    <phoneticPr fontId="3"/>
  </si>
  <si>
    <t>も</t>
    <phoneticPr fontId="3"/>
  </si>
  <si>
    <t>毛呂山</t>
    <rPh sb="0" eb="3">
      <t>モロヤマ</t>
    </rPh>
    <phoneticPr fontId="3"/>
  </si>
  <si>
    <t>坂戸</t>
    <rPh sb="0" eb="2">
      <t>サカド</t>
    </rPh>
    <phoneticPr fontId="3"/>
  </si>
  <si>
    <t>や</t>
    <phoneticPr fontId="3"/>
  </si>
  <si>
    <t>八潮</t>
    <rPh sb="0" eb="2">
      <t>ヤシオ</t>
    </rPh>
    <phoneticPr fontId="3"/>
  </si>
  <si>
    <t>幸手</t>
    <rPh sb="0" eb="2">
      <t>サッテ</t>
    </rPh>
    <phoneticPr fontId="3"/>
  </si>
  <si>
    <t>よ</t>
    <phoneticPr fontId="3"/>
  </si>
  <si>
    <t>横瀬</t>
    <rPh sb="0" eb="2">
      <t>ヨコゼ</t>
    </rPh>
    <phoneticPr fontId="3"/>
  </si>
  <si>
    <t>狭山</t>
    <rPh sb="0" eb="2">
      <t>サヤマ</t>
    </rPh>
    <phoneticPr fontId="3"/>
  </si>
  <si>
    <t>吉川</t>
    <rPh sb="0" eb="2">
      <t>ヨシカワ</t>
    </rPh>
    <phoneticPr fontId="3"/>
  </si>
  <si>
    <t>し</t>
    <phoneticPr fontId="3"/>
  </si>
  <si>
    <t>志木</t>
    <rPh sb="0" eb="2">
      <t>シキ</t>
    </rPh>
    <phoneticPr fontId="3"/>
  </si>
  <si>
    <t>吉見</t>
    <rPh sb="0" eb="2">
      <t>ヨシミ</t>
    </rPh>
    <phoneticPr fontId="3"/>
  </si>
  <si>
    <t>白岡</t>
    <rPh sb="0" eb="2">
      <t>シラオカ</t>
    </rPh>
    <phoneticPr fontId="3"/>
  </si>
  <si>
    <t>寄居</t>
    <rPh sb="0" eb="2">
      <t>ヨリイ</t>
    </rPh>
    <phoneticPr fontId="3"/>
  </si>
  <si>
    <t>す</t>
    <phoneticPr fontId="3"/>
  </si>
  <si>
    <t>杉戸</t>
    <rPh sb="0" eb="2">
      <t>スギト</t>
    </rPh>
    <phoneticPr fontId="3"/>
  </si>
  <si>
    <t>ら</t>
    <phoneticPr fontId="3"/>
  </si>
  <si>
    <t>嵐山</t>
    <rPh sb="0" eb="2">
      <t>ランザン</t>
    </rPh>
    <phoneticPr fontId="3"/>
  </si>
  <si>
    <t>そ</t>
    <phoneticPr fontId="3"/>
  </si>
  <si>
    <t>草加</t>
    <rPh sb="0" eb="2">
      <t>ソウカ</t>
    </rPh>
    <phoneticPr fontId="3"/>
  </si>
  <si>
    <t>わ</t>
    <phoneticPr fontId="3"/>
  </si>
  <si>
    <t>和光</t>
    <rPh sb="0" eb="2">
      <t>ワコウ</t>
    </rPh>
    <phoneticPr fontId="3"/>
  </si>
  <si>
    <t>蕨</t>
    <rPh sb="0" eb="1">
      <t>ワラビ</t>
    </rPh>
    <phoneticPr fontId="3"/>
  </si>
  <si>
    <t>県立久喜</t>
    <phoneticPr fontId="3"/>
  </si>
  <si>
    <t>埼玉大学</t>
    <phoneticPr fontId="3"/>
  </si>
  <si>
    <t>（月）</t>
    <phoneticPr fontId="3"/>
  </si>
  <si>
    <t>（木）</t>
    <rPh sb="1" eb="2">
      <t>キ</t>
    </rPh>
    <phoneticPr fontId="3"/>
  </si>
  <si>
    <t>教育セ</t>
    <rPh sb="0" eb="1">
      <t>キョウ</t>
    </rPh>
    <rPh sb="1" eb="2">
      <t>イク</t>
    </rPh>
    <phoneticPr fontId="3"/>
  </si>
  <si>
    <t>（土）</t>
    <rPh sb="1" eb="2">
      <t>ド</t>
    </rPh>
    <phoneticPr fontId="3"/>
  </si>
  <si>
    <t>県議会</t>
    <rPh sb="0" eb="3">
      <t>ケンギカイ</t>
    </rPh>
    <phoneticPr fontId="3"/>
  </si>
  <si>
    <t>浦和分室</t>
    <phoneticPr fontId="3"/>
  </si>
  <si>
    <t>（火）</t>
    <rPh sb="1" eb="2">
      <t>カ</t>
    </rPh>
    <phoneticPr fontId="3"/>
  </si>
  <si>
    <t>県活総</t>
    <rPh sb="0" eb="1">
      <t>ケン</t>
    </rPh>
    <rPh sb="1" eb="2">
      <t>カツ</t>
    </rPh>
    <rPh sb="2" eb="3">
      <t>ソウ</t>
    </rPh>
    <phoneticPr fontId="3"/>
  </si>
  <si>
    <t>（水）</t>
  </si>
  <si>
    <t>文学館</t>
    <rPh sb="0" eb="3">
      <t>ブンガクカン</t>
    </rPh>
    <phoneticPr fontId="3"/>
  </si>
  <si>
    <t>Ｗｉｔｈ Ｙｏｕ</t>
    <phoneticPr fontId="3"/>
  </si>
  <si>
    <t>外部書庫</t>
    <phoneticPr fontId="3"/>
  </si>
  <si>
    <t>女性会館</t>
    <rPh sb="0" eb="2">
      <t>ジョセイ</t>
    </rPh>
    <rPh sb="2" eb="4">
      <t>カイカン</t>
    </rPh>
    <phoneticPr fontId="3"/>
  </si>
  <si>
    <t>福祉情報セ</t>
    <rPh sb="0" eb="2">
      <t>フクシ</t>
    </rPh>
    <rPh sb="2" eb="4">
      <t>ジョウホウ</t>
    </rPh>
    <phoneticPr fontId="3"/>
  </si>
  <si>
    <t>保健医療</t>
    <rPh sb="0" eb="2">
      <t>ホケン</t>
    </rPh>
    <rPh sb="2" eb="4">
      <t>イリョウ</t>
    </rPh>
    <phoneticPr fontId="3"/>
  </si>
  <si>
    <t>県立大</t>
    <rPh sb="0" eb="2">
      <t>ケンリツ</t>
    </rPh>
    <rPh sb="2" eb="3">
      <t>ダイ</t>
    </rPh>
    <phoneticPr fontId="3"/>
  </si>
  <si>
    <t>２　９　１６　２３　３０</t>
    <phoneticPr fontId="3"/>
  </si>
  <si>
    <t>（水）</t>
    <rPh sb="1" eb="2">
      <t>スイ</t>
    </rPh>
    <phoneticPr fontId="3"/>
  </si>
  <si>
    <t>７　１４　２１　２８</t>
    <phoneticPr fontId="3"/>
  </si>
  <si>
    <t>４　１１　１８　２５</t>
    <phoneticPr fontId="3"/>
  </si>
  <si>
    <t>２　９　１６　２３</t>
    <phoneticPr fontId="3"/>
  </si>
  <si>
    <t>６　１３　２０　２７</t>
    <phoneticPr fontId="3"/>
  </si>
  <si>
    <t>３　１０　１７　２４</t>
    <phoneticPr fontId="3"/>
  </si>
  <si>
    <t>３　１０　１７　２４　３１</t>
    <phoneticPr fontId="3"/>
  </si>
  <si>
    <t>令和２年度（後期） 全市町村別日程表　</t>
    <rPh sb="10" eb="14">
      <t>ゼンシチョウソン</t>
    </rPh>
    <rPh sb="14" eb="15">
      <t>ベツ</t>
    </rPh>
    <rPh sb="15" eb="18">
      <t>ニッテイヒョウ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</si>
</sst>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hair">
        <color indexed="64"/>
      </right>
      <top style="mediumDashed">
        <color indexed="64"/>
      </top>
      <bottom/>
      <diagonal/>
    </border>
    <border>
      <left style="hair">
        <color indexed="64"/>
      </left>
      <right style="hair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hair">
        <color indexed="64"/>
      </left>
      <right style="medium">
        <color indexed="64"/>
      </right>
      <top style="mediumDashed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Dashed">
        <color indexed="64"/>
      </bottom>
      <diagonal/>
    </border>
    <border>
      <left/>
      <right/>
      <top style="dott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dotted">
        <color indexed="64"/>
      </bottom>
      <diagonal/>
    </border>
    <border>
      <left/>
      <right/>
      <top style="mediumDash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6" xfId="0" quotePrefix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shrinkToFit="1"/>
    </xf>
    <xf numFmtId="0" fontId="6" fillId="3" borderId="10" xfId="0" applyFont="1" applyFill="1" applyBorder="1" applyAlignment="1">
      <alignment vertical="center" shrinkToFit="1"/>
    </xf>
    <xf numFmtId="0" fontId="6" fillId="3" borderId="11" xfId="0" applyFont="1" applyFill="1" applyBorder="1" applyAlignment="1">
      <alignment vertical="center" shrinkToFit="1"/>
    </xf>
    <xf numFmtId="0" fontId="4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shrinkToFit="1"/>
    </xf>
    <xf numFmtId="0" fontId="6" fillId="4" borderId="10" xfId="0" applyFont="1" applyFill="1" applyBorder="1" applyAlignment="1">
      <alignment vertical="center" shrinkToFit="1"/>
    </xf>
    <xf numFmtId="0" fontId="6" fillId="4" borderId="11" xfId="0" applyFont="1" applyFill="1" applyBorder="1" applyAlignment="1">
      <alignment vertical="center" shrinkToFit="1"/>
    </xf>
    <xf numFmtId="0" fontId="6" fillId="0" borderId="16" xfId="0" applyFont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 shrinkToFit="1"/>
    </xf>
    <xf numFmtId="0" fontId="6" fillId="3" borderId="20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6" fillId="0" borderId="22" xfId="0" applyFont="1" applyBorder="1" applyAlignment="1">
      <alignment horizontal="center" vertical="center"/>
    </xf>
    <xf numFmtId="0" fontId="4" fillId="3" borderId="23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 shrinkToFit="1"/>
    </xf>
    <xf numFmtId="0" fontId="6" fillId="3" borderId="26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4" fillId="0" borderId="28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vertical="center" shrinkToFit="1"/>
    </xf>
    <xf numFmtId="0" fontId="6" fillId="4" borderId="32" xfId="0" applyFont="1" applyFill="1" applyBorder="1" applyAlignment="1">
      <alignment vertical="center" shrinkToFit="1"/>
    </xf>
    <xf numFmtId="0" fontId="6" fillId="4" borderId="33" xfId="0" applyFont="1" applyFill="1" applyBorder="1" applyAlignment="1">
      <alignment vertical="center" shrinkToFit="1"/>
    </xf>
    <xf numFmtId="0" fontId="4" fillId="3" borderId="14" xfId="0" applyNumberFormat="1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vertical="center" shrinkToFit="1"/>
    </xf>
    <xf numFmtId="0" fontId="6" fillId="3" borderId="37" xfId="0" applyFont="1" applyFill="1" applyBorder="1" applyAlignment="1">
      <alignment vertical="center" shrinkToFit="1"/>
    </xf>
    <xf numFmtId="0" fontId="6" fillId="3" borderId="38" xfId="0" applyFont="1" applyFill="1" applyBorder="1" applyAlignment="1">
      <alignment vertical="center" shrinkToFit="1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4" fillId="2" borderId="14" xfId="0" quotePrefix="1" applyNumberFormat="1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vertical="center" shrinkToFit="1"/>
    </xf>
    <xf numFmtId="0" fontId="6" fillId="3" borderId="45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4" fillId="3" borderId="47" xfId="0" applyNumberFormat="1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vertical="center" shrinkToFit="1"/>
    </xf>
    <xf numFmtId="0" fontId="6" fillId="3" borderId="51" xfId="0" applyFont="1" applyFill="1" applyBorder="1" applyAlignment="1">
      <alignment vertical="center" shrinkToFit="1"/>
    </xf>
    <xf numFmtId="0" fontId="6" fillId="3" borderId="52" xfId="0" applyFont="1" applyFill="1" applyBorder="1" applyAlignment="1">
      <alignment vertical="center" shrinkToFit="1"/>
    </xf>
    <xf numFmtId="0" fontId="4" fillId="2" borderId="23" xfId="0" applyNumberFormat="1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6" fillId="0" borderId="54" xfId="0" applyFont="1" applyFill="1" applyBorder="1" applyAlignment="1">
      <alignment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vertical="center" shrinkToFit="1"/>
    </xf>
    <xf numFmtId="0" fontId="6" fillId="0" borderId="46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shrinkToFit="1"/>
    </xf>
    <xf numFmtId="0" fontId="6" fillId="3" borderId="32" xfId="0" applyFont="1" applyFill="1" applyBorder="1" applyAlignment="1">
      <alignment vertical="center" shrinkToFit="1"/>
    </xf>
    <xf numFmtId="0" fontId="6" fillId="3" borderId="33" xfId="0" applyFont="1" applyFill="1" applyBorder="1" applyAlignment="1">
      <alignment vertical="center" shrinkToFit="1"/>
    </xf>
    <xf numFmtId="0" fontId="4" fillId="0" borderId="23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vertical="center" shrinkToFit="1"/>
    </xf>
    <xf numFmtId="0" fontId="6" fillId="4" borderId="37" xfId="0" applyFont="1" applyFill="1" applyBorder="1" applyAlignment="1">
      <alignment vertical="center" shrinkToFit="1"/>
    </xf>
    <xf numFmtId="0" fontId="6" fillId="4" borderId="38" xfId="0" applyFont="1" applyFill="1" applyBorder="1" applyAlignment="1">
      <alignment vertical="center" shrinkToFit="1"/>
    </xf>
    <xf numFmtId="0" fontId="6" fillId="3" borderId="15" xfId="0" applyFont="1" applyFill="1" applyBorder="1" applyAlignment="1">
      <alignment vertical="center"/>
    </xf>
    <xf numFmtId="0" fontId="4" fillId="0" borderId="28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vertical="center" shrinkToFit="1"/>
    </xf>
    <xf numFmtId="0" fontId="6" fillId="4" borderId="26" xfId="0" applyFont="1" applyFill="1" applyBorder="1" applyAlignment="1">
      <alignment vertical="center" shrinkToFit="1"/>
    </xf>
    <xf numFmtId="0" fontId="6" fillId="4" borderId="27" xfId="0" applyFont="1" applyFill="1" applyBorder="1" applyAlignment="1">
      <alignment vertical="center" shrinkToFit="1"/>
    </xf>
    <xf numFmtId="0" fontId="4" fillId="3" borderId="28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4" fillId="0" borderId="58" xfId="0" applyNumberFormat="1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3" borderId="40" xfId="0" applyFont="1" applyFill="1" applyBorder="1" applyAlignment="1">
      <alignment vertical="center" shrinkToFit="1"/>
    </xf>
    <xf numFmtId="0" fontId="6" fillId="3" borderId="62" xfId="0" applyFont="1" applyFill="1" applyBorder="1" applyAlignment="1">
      <alignment vertical="center" shrinkToFit="1"/>
    </xf>
    <xf numFmtId="0" fontId="6" fillId="3" borderId="63" xfId="0" applyFont="1" applyFill="1" applyBorder="1" applyAlignment="1">
      <alignment vertical="center" shrinkToFit="1"/>
    </xf>
    <xf numFmtId="0" fontId="0" fillId="0" borderId="9" xfId="0" applyFont="1" applyBorder="1" applyAlignment="1">
      <alignment horizontal="center"/>
    </xf>
    <xf numFmtId="0" fontId="4" fillId="0" borderId="47" xfId="0" applyNumberFormat="1" applyFont="1" applyFill="1" applyBorder="1" applyAlignment="1">
      <alignment horizontal="center" vertical="center"/>
    </xf>
    <xf numFmtId="9" fontId="6" fillId="0" borderId="49" xfId="1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vertical="center" shrinkToFit="1"/>
    </xf>
    <xf numFmtId="0" fontId="6" fillId="4" borderId="51" xfId="0" applyFont="1" applyFill="1" applyBorder="1" applyAlignment="1">
      <alignment vertical="center" shrinkToFit="1"/>
    </xf>
    <xf numFmtId="0" fontId="6" fillId="4" borderId="52" xfId="0" applyFont="1" applyFill="1" applyBorder="1" applyAlignment="1">
      <alignment vertical="center" shrinkToFit="1"/>
    </xf>
    <xf numFmtId="9" fontId="6" fillId="0" borderId="64" xfId="1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vertical="center" shrinkToFit="1"/>
    </xf>
    <xf numFmtId="0" fontId="6" fillId="4" borderId="66" xfId="0" applyFont="1" applyFill="1" applyBorder="1" applyAlignment="1">
      <alignment vertical="center" shrinkToFit="1"/>
    </xf>
    <xf numFmtId="0" fontId="6" fillId="4" borderId="67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vertical="center" shrinkToFit="1"/>
    </xf>
    <xf numFmtId="0" fontId="6" fillId="0" borderId="68" xfId="0" applyFont="1" applyBorder="1" applyAlignment="1">
      <alignment horizontal="center" vertical="center"/>
    </xf>
    <xf numFmtId="0" fontId="4" fillId="0" borderId="69" xfId="0" applyNumberFormat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horizontal="center" vertical="center"/>
    </xf>
    <xf numFmtId="9" fontId="6" fillId="3" borderId="0" xfId="1" applyFont="1" applyFill="1" applyBorder="1" applyAlignment="1">
      <alignment vertical="center"/>
    </xf>
    <xf numFmtId="9" fontId="6" fillId="3" borderId="39" xfId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63" xfId="0" applyFont="1" applyFill="1" applyBorder="1" applyAlignment="1">
      <alignment vertical="center" shrinkToFit="1"/>
    </xf>
    <xf numFmtId="0" fontId="6" fillId="4" borderId="21" xfId="0" applyFont="1" applyFill="1" applyBorder="1" applyAlignment="1">
      <alignment vertical="center" shrinkToFit="1"/>
    </xf>
    <xf numFmtId="0" fontId="6" fillId="0" borderId="72" xfId="0" applyFont="1" applyBorder="1" applyAlignment="1">
      <alignment horizontal="center" vertical="center"/>
    </xf>
    <xf numFmtId="0" fontId="4" fillId="3" borderId="73" xfId="0" applyNumberFormat="1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vertical="center"/>
    </xf>
    <xf numFmtId="0" fontId="6" fillId="3" borderId="75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vertical="center" shrinkToFit="1"/>
    </xf>
    <xf numFmtId="0" fontId="6" fillId="3" borderId="76" xfId="0" applyFont="1" applyFill="1" applyBorder="1" applyAlignment="1">
      <alignment vertical="center" shrinkToFit="1"/>
    </xf>
    <xf numFmtId="0" fontId="6" fillId="3" borderId="77" xfId="0" applyFont="1" applyFill="1" applyBorder="1" applyAlignment="1">
      <alignment vertical="center" shrinkToFit="1"/>
    </xf>
    <xf numFmtId="0" fontId="6" fillId="0" borderId="78" xfId="0" applyFont="1" applyBorder="1" applyAlignment="1">
      <alignment horizontal="center" vertical="center"/>
    </xf>
    <xf numFmtId="0" fontId="4" fillId="3" borderId="79" xfId="0" applyNumberFormat="1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vertical="center"/>
    </xf>
    <xf numFmtId="0" fontId="6" fillId="3" borderId="81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vertical="center" shrinkToFit="1"/>
    </xf>
    <xf numFmtId="0" fontId="6" fillId="3" borderId="82" xfId="0" applyFont="1" applyFill="1" applyBorder="1" applyAlignment="1">
      <alignment vertical="center" shrinkToFit="1"/>
    </xf>
    <xf numFmtId="0" fontId="6" fillId="3" borderId="83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0" borderId="84" xfId="0" applyFont="1" applyBorder="1" applyAlignment="1">
      <alignment horizontal="center" vertical="center"/>
    </xf>
    <xf numFmtId="0" fontId="4" fillId="3" borderId="85" xfId="0" applyNumberFormat="1" applyFont="1" applyFill="1" applyBorder="1" applyAlignment="1">
      <alignment horizontal="center" vertical="center"/>
    </xf>
    <xf numFmtId="0" fontId="6" fillId="3" borderId="86" xfId="0" applyFont="1" applyFill="1" applyBorder="1" applyAlignment="1">
      <alignment vertical="center"/>
    </xf>
    <xf numFmtId="0" fontId="6" fillId="3" borderId="87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vertical="center" shrinkToFit="1"/>
    </xf>
    <xf numFmtId="0" fontId="6" fillId="3" borderId="88" xfId="0" applyFont="1" applyFill="1" applyBorder="1" applyAlignment="1">
      <alignment vertical="center" shrinkToFit="1"/>
    </xf>
    <xf numFmtId="0" fontId="6" fillId="3" borderId="89" xfId="0" applyFont="1" applyFill="1" applyBorder="1" applyAlignment="1">
      <alignment vertical="center" shrinkToFit="1"/>
    </xf>
    <xf numFmtId="0" fontId="6" fillId="0" borderId="90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5" borderId="91" xfId="0" applyFont="1" applyFill="1" applyBorder="1" applyAlignment="1">
      <alignment horizontal="center" vertical="center" wrapText="1"/>
    </xf>
    <xf numFmtId="9" fontId="6" fillId="5" borderId="93" xfId="1" applyFont="1" applyFill="1" applyBorder="1" applyAlignment="1">
      <alignment horizontal="center" vertical="center"/>
    </xf>
    <xf numFmtId="0" fontId="6" fillId="5" borderId="94" xfId="0" applyFont="1" applyFill="1" applyBorder="1" applyAlignment="1">
      <alignment vertical="center" shrinkToFit="1"/>
    </xf>
    <xf numFmtId="0" fontId="6" fillId="5" borderId="95" xfId="0" applyFont="1" applyFill="1" applyBorder="1" applyAlignment="1">
      <alignment vertical="center" shrinkToFit="1"/>
    </xf>
    <xf numFmtId="0" fontId="6" fillId="5" borderId="96" xfId="0" applyFont="1" applyFill="1" applyBorder="1" applyAlignment="1">
      <alignment vertical="center" shrinkToFit="1"/>
    </xf>
    <xf numFmtId="0" fontId="6" fillId="0" borderId="97" xfId="0" applyFont="1" applyFill="1" applyBorder="1" applyAlignment="1">
      <alignment horizontal="center" vertical="center"/>
    </xf>
    <xf numFmtId="0" fontId="6" fillId="5" borderId="98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vertical="center" shrinkToFit="1"/>
    </xf>
    <xf numFmtId="0" fontId="6" fillId="5" borderId="37" xfId="0" applyFont="1" applyFill="1" applyBorder="1" applyAlignment="1">
      <alignment vertical="center" shrinkToFit="1"/>
    </xf>
    <xf numFmtId="0" fontId="6" fillId="5" borderId="99" xfId="0" applyFont="1" applyFill="1" applyBorder="1" applyAlignment="1">
      <alignment horizontal="center" vertical="center" wrapText="1"/>
    </xf>
    <xf numFmtId="9" fontId="6" fillId="5" borderId="101" xfId="1" applyFont="1" applyFill="1" applyBorder="1" applyAlignment="1">
      <alignment horizontal="center" vertical="center"/>
    </xf>
    <xf numFmtId="0" fontId="6" fillId="5" borderId="65" xfId="0" applyFont="1" applyFill="1" applyBorder="1" applyAlignment="1">
      <alignment vertical="center" shrinkToFit="1"/>
    </xf>
    <xf numFmtId="0" fontId="6" fillId="5" borderId="66" xfId="0" applyFont="1" applyFill="1" applyBorder="1" applyAlignment="1">
      <alignment vertical="center" shrinkToFit="1"/>
    </xf>
    <xf numFmtId="0" fontId="6" fillId="5" borderId="102" xfId="0" applyFont="1" applyFill="1" applyBorder="1" applyAlignment="1">
      <alignment vertical="center" shrinkToFit="1"/>
    </xf>
    <xf numFmtId="0" fontId="6" fillId="5" borderId="103" xfId="0" applyFont="1" applyFill="1" applyBorder="1" applyAlignment="1">
      <alignment horizontal="center" vertical="center" wrapText="1"/>
    </xf>
    <xf numFmtId="0" fontId="6" fillId="5" borderId="105" xfId="0" applyFont="1" applyFill="1" applyBorder="1" applyAlignment="1">
      <alignment horizontal="center" vertical="center"/>
    </xf>
    <xf numFmtId="0" fontId="6" fillId="5" borderId="106" xfId="0" applyFont="1" applyFill="1" applyBorder="1" applyAlignment="1">
      <alignment vertical="center" shrinkToFit="1"/>
    </xf>
    <xf numFmtId="0" fontId="6" fillId="5" borderId="107" xfId="0" applyFont="1" applyFill="1" applyBorder="1" applyAlignment="1">
      <alignment vertical="center" shrinkToFit="1"/>
    </xf>
    <xf numFmtId="0" fontId="6" fillId="5" borderId="108" xfId="0" applyFont="1" applyFill="1" applyBorder="1" applyAlignment="1">
      <alignment vertical="center" shrinkToFit="1"/>
    </xf>
    <xf numFmtId="0" fontId="4" fillId="0" borderId="100" xfId="0" applyNumberFormat="1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vertical="center"/>
    </xf>
    <xf numFmtId="9" fontId="6" fillId="5" borderId="110" xfId="1" applyFont="1" applyFill="1" applyBorder="1" applyAlignment="1">
      <alignment horizontal="center" vertical="center"/>
    </xf>
    <xf numFmtId="0" fontId="6" fillId="5" borderId="105" xfId="0" applyFont="1" applyFill="1" applyBorder="1" applyAlignment="1">
      <alignment vertical="center" shrinkToFit="1"/>
    </xf>
    <xf numFmtId="0" fontId="4" fillId="5" borderId="100" xfId="0" applyNumberFormat="1" applyFont="1" applyFill="1" applyBorder="1" applyAlignment="1">
      <alignment horizontal="center" vertical="center"/>
    </xf>
    <xf numFmtId="0" fontId="6" fillId="5" borderId="109" xfId="0" applyFont="1" applyFill="1" applyBorder="1" applyAlignment="1">
      <alignment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 shrinkToFit="1"/>
    </xf>
    <xf numFmtId="0" fontId="6" fillId="5" borderId="10" xfId="0" applyFont="1" applyFill="1" applyBorder="1" applyAlignment="1">
      <alignment vertical="center" shrinkToFit="1"/>
    </xf>
    <xf numFmtId="0" fontId="6" fillId="5" borderId="11" xfId="0" applyFont="1" applyFill="1" applyBorder="1" applyAlignment="1">
      <alignment vertical="center" shrinkToFit="1"/>
    </xf>
    <xf numFmtId="0" fontId="6" fillId="0" borderId="111" xfId="0" applyNumberFormat="1" applyFont="1" applyFill="1" applyBorder="1" applyAlignment="1">
      <alignment horizontal="center" vertical="center" wrapText="1" shrinkToFit="1"/>
    </xf>
    <xf numFmtId="0" fontId="6" fillId="0" borderId="113" xfId="0" applyNumberFormat="1" applyFont="1" applyFill="1" applyBorder="1" applyAlignment="1">
      <alignment horizontal="center" vertical="center" shrinkToFit="1"/>
    </xf>
    <xf numFmtId="0" fontId="6" fillId="0" borderId="114" xfId="0" applyFont="1" applyFill="1" applyBorder="1" applyAlignment="1">
      <alignment vertical="center" shrinkToFit="1"/>
    </xf>
    <xf numFmtId="0" fontId="6" fillId="0" borderId="115" xfId="0" applyFont="1" applyFill="1" applyBorder="1" applyAlignment="1">
      <alignment vertical="center" shrinkToFit="1"/>
    </xf>
    <xf numFmtId="0" fontId="6" fillId="0" borderId="116" xfId="0" applyFont="1" applyFill="1" applyBorder="1" applyAlignment="1">
      <alignment vertical="center" shrinkToFit="1"/>
    </xf>
    <xf numFmtId="0" fontId="6" fillId="0" borderId="99" xfId="0" applyNumberFormat="1" applyFont="1" applyFill="1" applyBorder="1" applyAlignment="1">
      <alignment horizontal="center" vertical="center" wrapText="1" shrinkToFit="1"/>
    </xf>
    <xf numFmtId="9" fontId="6" fillId="0" borderId="101" xfId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vertical="center" shrinkToFit="1"/>
    </xf>
    <xf numFmtId="0" fontId="6" fillId="0" borderId="66" xfId="0" applyFont="1" applyFill="1" applyBorder="1" applyAlignment="1">
      <alignment vertical="center" shrinkToFit="1"/>
    </xf>
    <xf numFmtId="0" fontId="6" fillId="0" borderId="102" xfId="0" applyFont="1" applyFill="1" applyBorder="1" applyAlignment="1">
      <alignment vertical="center" shrinkToFit="1"/>
    </xf>
    <xf numFmtId="0" fontId="0" fillId="0" borderId="97" xfId="0" applyFont="1" applyBorder="1" applyAlignment="1">
      <alignment horizontal="center"/>
    </xf>
    <xf numFmtId="0" fontId="6" fillId="0" borderId="117" xfId="0" applyNumberFormat="1" applyFont="1" applyFill="1" applyBorder="1" applyAlignment="1">
      <alignment horizontal="center" vertical="center" wrapText="1" shrinkToFit="1"/>
    </xf>
    <xf numFmtId="0" fontId="6" fillId="0" borderId="87" xfId="0" applyNumberFormat="1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vertical="center" shrinkToFit="1"/>
    </xf>
    <xf numFmtId="0" fontId="6" fillId="0" borderId="88" xfId="0" applyFont="1" applyFill="1" applyBorder="1" applyAlignment="1">
      <alignment vertical="center" shrinkToFit="1"/>
    </xf>
    <xf numFmtId="0" fontId="6" fillId="0" borderId="119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0" fontId="0" fillId="0" borderId="0" xfId="0" applyFont="1" applyBorder="1" applyAlignment="1">
      <alignment shrinkToFit="1"/>
    </xf>
    <xf numFmtId="0" fontId="6" fillId="0" borderId="0" xfId="0" applyFont="1" applyBorder="1" applyAlignment="1">
      <alignment vertical="center"/>
    </xf>
    <xf numFmtId="0" fontId="6" fillId="5" borderId="91" xfId="0" applyNumberFormat="1" applyFont="1" applyFill="1" applyBorder="1" applyAlignment="1">
      <alignment horizontal="center" vertical="center"/>
    </xf>
    <xf numFmtId="0" fontId="6" fillId="5" borderId="93" xfId="0" applyNumberFormat="1" applyFont="1" applyFill="1" applyBorder="1" applyAlignment="1">
      <alignment horizontal="center" vertical="center" shrinkToFit="1"/>
    </xf>
    <xf numFmtId="0" fontId="6" fillId="5" borderId="120" xfId="0" applyFont="1" applyFill="1" applyBorder="1" applyAlignment="1">
      <alignment vertical="center" shrinkToFit="1"/>
    </xf>
    <xf numFmtId="0" fontId="4" fillId="5" borderId="0" xfId="0" applyNumberFormat="1" applyFont="1" applyFill="1" applyBorder="1" applyAlignment="1">
      <alignment horizontal="center" vertical="center"/>
    </xf>
    <xf numFmtId="0" fontId="0" fillId="5" borderId="109" xfId="0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5" borderId="99" xfId="0" applyNumberFormat="1" applyFont="1" applyFill="1" applyBorder="1" applyAlignment="1">
      <alignment horizontal="center" vertical="center"/>
    </xf>
    <xf numFmtId="0" fontId="6" fillId="5" borderId="101" xfId="0" applyNumberFormat="1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vertical="center"/>
    </xf>
    <xf numFmtId="0" fontId="4" fillId="0" borderId="12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97" xfId="0" applyFont="1" applyFill="1" applyBorder="1" applyAlignment="1">
      <alignment horizontal="center"/>
    </xf>
    <xf numFmtId="0" fontId="6" fillId="5" borderId="117" xfId="0" applyNumberFormat="1" applyFont="1" applyFill="1" applyBorder="1" applyAlignment="1">
      <alignment horizontal="center" vertical="center"/>
    </xf>
    <xf numFmtId="0" fontId="6" fillId="5" borderId="87" xfId="0" applyFont="1" applyFill="1" applyBorder="1" applyAlignment="1">
      <alignment horizontal="center" vertical="center"/>
    </xf>
    <xf numFmtId="0" fontId="6" fillId="5" borderId="84" xfId="0" applyFont="1" applyFill="1" applyBorder="1" applyAlignment="1">
      <alignment vertical="center"/>
    </xf>
    <xf numFmtId="0" fontId="6" fillId="5" borderId="88" xfId="0" applyFont="1" applyFill="1" applyBorder="1" applyAlignment="1">
      <alignment vertical="center"/>
    </xf>
    <xf numFmtId="0" fontId="6" fillId="5" borderId="119" xfId="0" applyFont="1" applyFill="1" applyBorder="1" applyAlignment="1">
      <alignment vertical="center"/>
    </xf>
    <xf numFmtId="0" fontId="4" fillId="5" borderId="121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0" borderId="0" xfId="0" applyFont="1" applyFill="1"/>
    <xf numFmtId="0" fontId="4" fillId="0" borderId="122" xfId="0" applyNumberFormat="1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vertical="center" shrinkToFit="1"/>
    </xf>
    <xf numFmtId="0" fontId="6" fillId="0" borderId="87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vertical="center" shrinkToFit="1"/>
    </xf>
    <xf numFmtId="0" fontId="0" fillId="0" borderId="0" xfId="0" applyFont="1" applyAlignment="1">
      <alignment horizontal="center"/>
    </xf>
    <xf numFmtId="0" fontId="7" fillId="3" borderId="36" xfId="0" applyFont="1" applyFill="1" applyBorder="1" applyAlignment="1">
      <alignment vertical="center" shrinkToFit="1"/>
    </xf>
    <xf numFmtId="0" fontId="8" fillId="3" borderId="37" xfId="0" applyFont="1" applyFill="1" applyBorder="1" applyAlignment="1">
      <alignment vertical="center" shrinkToFit="1"/>
    </xf>
    <xf numFmtId="0" fontId="8" fillId="3" borderId="38" xfId="0" applyFont="1" applyFill="1" applyBorder="1" applyAlignment="1">
      <alignment vertical="center" shrinkToFit="1"/>
    </xf>
    <xf numFmtId="0" fontId="0" fillId="0" borderId="112" xfId="0" applyNumberFormat="1" applyFont="1" applyFill="1" applyBorder="1" applyAlignment="1">
      <alignment horizontal="center" vertical="center" wrapText="1" shrinkToFit="1"/>
    </xf>
    <xf numFmtId="0" fontId="0" fillId="0" borderId="100" xfId="0" applyFont="1" applyBorder="1" applyAlignment="1">
      <alignment horizontal="center" vertical="center" wrapText="1" shrinkToFit="1"/>
    </xf>
    <xf numFmtId="0" fontId="0" fillId="0" borderId="118" xfId="0" applyFont="1" applyBorder="1" applyAlignment="1">
      <alignment horizontal="center" vertical="center" wrapText="1" shrinkToFit="1"/>
    </xf>
    <xf numFmtId="0" fontId="0" fillId="5" borderId="92" xfId="0" applyNumberFormat="1" applyFont="1" applyFill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6" fillId="3" borderId="48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9" fontId="6" fillId="0" borderId="48" xfId="1" applyFont="1" applyFill="1" applyBorder="1" applyAlignment="1">
      <alignment horizontal="left" vertical="center"/>
    </xf>
    <xf numFmtId="0" fontId="0" fillId="5" borderId="92" xfId="0" applyFont="1" applyFill="1" applyBorder="1" applyAlignment="1">
      <alignment horizontal="center" vertical="center" wrapText="1"/>
    </xf>
    <xf numFmtId="0" fontId="0" fillId="0" borderId="100" xfId="0" applyFont="1" applyBorder="1" applyAlignment="1">
      <alignment horizontal="center" vertical="center" wrapText="1"/>
    </xf>
    <xf numFmtId="0" fontId="0" fillId="0" borderId="104" xfId="0" applyFont="1" applyBorder="1" applyAlignment="1">
      <alignment horizontal="center" vertical="center" wrapText="1"/>
    </xf>
    <xf numFmtId="0" fontId="6" fillId="5" borderId="92" xfId="0" applyFont="1" applyFill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7&#29066;&#35895;&#22259;&#26360;&#39208;/107900&#20849;&#26377;/R2&#24180;&#24230;/&#8546;&#12288;&#22259;&#26360;&#39208;&#21332;&#21147;&#12289;&#36039;&#26009;&#21454;&#38598;&#12539;&#25972;&#29702;&#12464;&#12523;&#12540;&#12503;/12_&#22259;&#26360;&#39208;&#21332;&#21147;/12_01_&#30456;&#20114;&#36024;&#20511;/12_01_060_&#36899;&#32097;&#36554;&#12539;&#21332;&#21147;&#36554;&#24033;&#22238;&#26085;&#31243;/&#9733;2019.10~2021.9%20&#26085;&#31243;&#34920;/02%202019-2021&#20840;&#24066;&#30010;&#26449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年度後期"/>
      <sheetName val="2020年度前期"/>
      <sheetName val="2020年度後期"/>
      <sheetName val="2021年度前期"/>
      <sheetName val="date1"/>
      <sheetName val="date2"/>
      <sheetName val="date3"/>
      <sheetName val="date4"/>
    </sheetNames>
    <sheetDataSet>
      <sheetData sheetId="0">
        <row r="4">
          <cell r="C4">
            <v>10</v>
          </cell>
          <cell r="M4">
            <v>8</v>
          </cell>
        </row>
        <row r="5">
          <cell r="C5">
            <v>4</v>
          </cell>
          <cell r="M5">
            <v>3</v>
          </cell>
        </row>
        <row r="6">
          <cell r="C6">
            <v>7</v>
          </cell>
          <cell r="M6">
            <v>5</v>
          </cell>
        </row>
        <row r="7">
          <cell r="C7">
            <v>3</v>
          </cell>
        </row>
        <row r="8">
          <cell r="C8">
            <v>8</v>
          </cell>
        </row>
        <row r="9">
          <cell r="C9">
            <v>8</v>
          </cell>
          <cell r="M9">
            <v>4</v>
          </cell>
        </row>
        <row r="10">
          <cell r="C10">
            <v>10</v>
          </cell>
          <cell r="M10">
            <v>8</v>
          </cell>
        </row>
        <row r="11">
          <cell r="C11">
            <v>9</v>
          </cell>
        </row>
        <row r="12">
          <cell r="M12">
            <v>6</v>
          </cell>
        </row>
        <row r="13">
          <cell r="M13">
            <v>7</v>
          </cell>
        </row>
        <row r="14">
          <cell r="C14">
            <v>7</v>
          </cell>
          <cell r="M14">
            <v>5</v>
          </cell>
        </row>
        <row r="15">
          <cell r="C15">
            <v>5</v>
          </cell>
          <cell r="M15">
            <v>7</v>
          </cell>
        </row>
        <row r="16">
          <cell r="C16">
            <v>5</v>
          </cell>
          <cell r="M16">
            <v>9</v>
          </cell>
        </row>
        <row r="17">
          <cell r="C17">
            <v>4</v>
          </cell>
          <cell r="M17">
            <v>8</v>
          </cell>
        </row>
        <row r="18">
          <cell r="M18">
            <v>3</v>
          </cell>
        </row>
        <row r="19">
          <cell r="M19">
            <v>3</v>
          </cell>
        </row>
        <row r="20">
          <cell r="C20">
            <v>9</v>
          </cell>
          <cell r="M20">
            <v>5</v>
          </cell>
        </row>
        <row r="21">
          <cell r="C21">
            <v>10</v>
          </cell>
          <cell r="M21">
            <v>4</v>
          </cell>
        </row>
        <row r="22">
          <cell r="C22">
            <v>7</v>
          </cell>
          <cell r="M22">
            <v>4</v>
          </cell>
        </row>
        <row r="23">
          <cell r="C23">
            <v>7</v>
          </cell>
          <cell r="M23">
            <v>5</v>
          </cell>
        </row>
        <row r="24">
          <cell r="C24">
            <v>5</v>
          </cell>
          <cell r="M24">
            <v>2</v>
          </cell>
        </row>
        <row r="25">
          <cell r="C25">
            <v>2</v>
          </cell>
          <cell r="M25">
            <v>10</v>
          </cell>
        </row>
        <row r="26">
          <cell r="M26">
            <v>5</v>
          </cell>
        </row>
        <row r="27">
          <cell r="M27">
            <v>8</v>
          </cell>
        </row>
        <row r="28">
          <cell r="M28">
            <v>7</v>
          </cell>
        </row>
        <row r="29">
          <cell r="M29">
            <v>3</v>
          </cell>
        </row>
        <row r="30">
          <cell r="M30">
            <v>9</v>
          </cell>
        </row>
        <row r="31">
          <cell r="C31">
            <v>9</v>
          </cell>
          <cell r="M31">
            <v>10</v>
          </cell>
        </row>
        <row r="32">
          <cell r="C32">
            <v>2</v>
          </cell>
          <cell r="M32">
            <v>8</v>
          </cell>
        </row>
        <row r="33">
          <cell r="C33">
            <v>9</v>
          </cell>
          <cell r="M33">
            <v>2</v>
          </cell>
        </row>
        <row r="34">
          <cell r="C34">
            <v>4</v>
          </cell>
          <cell r="M34">
            <v>4</v>
          </cell>
        </row>
        <row r="35">
          <cell r="C35">
            <v>7</v>
          </cell>
          <cell r="M35">
            <v>8</v>
          </cell>
        </row>
        <row r="36">
          <cell r="C36">
            <v>7</v>
          </cell>
          <cell r="M36">
            <v>5</v>
          </cell>
        </row>
        <row r="37">
          <cell r="C37">
            <v>10</v>
          </cell>
          <cell r="M37">
            <v>6</v>
          </cell>
        </row>
        <row r="38">
          <cell r="M38">
            <v>4</v>
          </cell>
        </row>
        <row r="42">
          <cell r="M42">
            <v>1</v>
          </cell>
        </row>
        <row r="43">
          <cell r="M43">
            <v>1</v>
          </cell>
        </row>
        <row r="44">
          <cell r="M44">
            <v>7</v>
          </cell>
        </row>
        <row r="45">
          <cell r="M45">
            <v>11</v>
          </cell>
        </row>
        <row r="46">
          <cell r="M46">
            <v>11</v>
          </cell>
        </row>
        <row r="47">
          <cell r="M47">
            <v>3</v>
          </cell>
        </row>
        <row r="48">
          <cell r="M48">
            <v>11</v>
          </cell>
        </row>
        <row r="49">
          <cell r="M49">
            <v>6</v>
          </cell>
        </row>
        <row r="50">
          <cell r="M50">
            <v>2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 t="str">
            <v>（月）</v>
          </cell>
        </row>
        <row r="3">
          <cell r="A3">
            <v>2</v>
          </cell>
          <cell r="B3" t="str">
            <v>（火）</v>
          </cell>
        </row>
        <row r="4">
          <cell r="A4">
            <v>3</v>
          </cell>
          <cell r="B4" t="str">
            <v>（火）</v>
          </cell>
        </row>
        <row r="5">
          <cell r="A5">
            <v>4</v>
          </cell>
          <cell r="B5" t="str">
            <v>（水）</v>
          </cell>
        </row>
        <row r="6">
          <cell r="A6">
            <v>5</v>
          </cell>
          <cell r="B6" t="str">
            <v>（水）</v>
          </cell>
        </row>
        <row r="7">
          <cell r="A7">
            <v>6</v>
          </cell>
          <cell r="B7" t="str">
            <v>（水）</v>
          </cell>
        </row>
        <row r="8">
          <cell r="A8">
            <v>7</v>
          </cell>
          <cell r="B8" t="str">
            <v>（木）</v>
          </cell>
        </row>
        <row r="9">
          <cell r="A9">
            <v>8</v>
          </cell>
          <cell r="B9" t="str">
            <v>（木）</v>
          </cell>
        </row>
        <row r="10">
          <cell r="A10">
            <v>9</v>
          </cell>
          <cell r="B10" t="str">
            <v>（金）</v>
          </cell>
        </row>
        <row r="11">
          <cell r="A11">
            <v>10</v>
          </cell>
          <cell r="B11" t="str">
            <v>（金）</v>
          </cell>
        </row>
        <row r="12">
          <cell r="A12">
            <v>11</v>
          </cell>
          <cell r="B12" t="str">
            <v>（土）</v>
          </cell>
        </row>
        <row r="14">
          <cell r="A14" t="str">
            <v>ｺｰｽ番号</v>
          </cell>
          <cell r="B14" t="str">
            <v>１０月</v>
          </cell>
          <cell r="C14" t="str">
            <v>１１月</v>
          </cell>
          <cell r="D14" t="str">
            <v>１２月</v>
          </cell>
          <cell r="E14" t="str">
            <v>１月</v>
          </cell>
          <cell r="F14" t="str">
            <v>２月</v>
          </cell>
          <cell r="G14" t="str">
            <v>３月</v>
          </cell>
        </row>
        <row r="15">
          <cell r="A15">
            <v>1</v>
          </cell>
          <cell r="B15" t="str">
            <v>５　１２　１９　２６</v>
          </cell>
          <cell r="C15" t="str">
            <v>２　９　１６　３０</v>
          </cell>
          <cell r="D15" t="str">
            <v>７　１４　２１　２８</v>
          </cell>
          <cell r="E15" t="str">
            <v>４　１８　２５</v>
          </cell>
          <cell r="F15" t="str">
            <v>１　８　１５　２２</v>
          </cell>
          <cell r="G15" t="str">
            <v>１　８　１５　２２　２９</v>
          </cell>
        </row>
        <row r="16">
          <cell r="A16">
            <v>2</v>
          </cell>
          <cell r="B16" t="str">
            <v>６　１３　２０　２７</v>
          </cell>
          <cell r="C16" t="str">
            <v>１０　１７　２４</v>
          </cell>
          <cell r="D16" t="str">
            <v>１　８　１５　２２</v>
          </cell>
          <cell r="E16" t="str">
            <v>５　１２　１９　２６</v>
          </cell>
          <cell r="F16" t="str">
            <v>２　９　１６</v>
          </cell>
          <cell r="G16" t="str">
            <v>２　９　１６　２３　３０</v>
          </cell>
        </row>
        <row r="17">
          <cell r="A17">
            <v>3</v>
          </cell>
          <cell r="B17" t="str">
            <v>６　１３　２０　２７</v>
          </cell>
          <cell r="C17" t="str">
            <v>１０　１７　２４</v>
          </cell>
          <cell r="D17" t="str">
            <v>１　８　１５　２２</v>
          </cell>
          <cell r="E17" t="str">
            <v>５　１２　１９　２６</v>
          </cell>
          <cell r="F17" t="str">
            <v>２　９　１６</v>
          </cell>
          <cell r="G17" t="str">
            <v>２　９　１６　２３　３０</v>
          </cell>
        </row>
        <row r="18">
          <cell r="A18">
            <v>4</v>
          </cell>
          <cell r="B18" t="str">
            <v>７　１４　２１　２８</v>
          </cell>
          <cell r="C18" t="str">
            <v>４　１１　１８　２５</v>
          </cell>
          <cell r="D18" t="str">
            <v>２　９　１６　２３</v>
          </cell>
          <cell r="E18" t="str">
            <v>６　１３　２０　２７</v>
          </cell>
          <cell r="F18" t="str">
            <v>３　１０　１７　２４</v>
          </cell>
          <cell r="G18" t="str">
            <v>３　１０　１７　２４　３１</v>
          </cell>
        </row>
        <row r="19">
          <cell r="A19">
            <v>5</v>
          </cell>
          <cell r="B19" t="str">
            <v>７　１４　２１　２８</v>
          </cell>
          <cell r="C19" t="str">
            <v>４　１１　１８　２５</v>
          </cell>
          <cell r="D19" t="str">
            <v>２　９　１６　２３</v>
          </cell>
          <cell r="E19" t="str">
            <v>６　１３　２０　２７</v>
          </cell>
          <cell r="F19" t="str">
            <v>３　１０　１７　２４</v>
          </cell>
          <cell r="G19" t="str">
            <v>３　１０　１７　２４　３１</v>
          </cell>
        </row>
        <row r="20">
          <cell r="A20">
            <v>6</v>
          </cell>
          <cell r="B20" t="str">
            <v>７　１４　２１　２８</v>
          </cell>
          <cell r="C20" t="str">
            <v>４　１１　１８　２５</v>
          </cell>
          <cell r="D20" t="str">
            <v>２　９　１６　２３</v>
          </cell>
          <cell r="E20" t="str">
            <v>６　１３　２０　２７</v>
          </cell>
          <cell r="F20" t="str">
            <v>３　１０　１７　２４</v>
          </cell>
          <cell r="G20" t="str">
            <v>３　１０　１７　２４　３１</v>
          </cell>
        </row>
        <row r="21">
          <cell r="A21">
            <v>7</v>
          </cell>
          <cell r="B21" t="str">
            <v>１　８　１５　２２　２９</v>
          </cell>
          <cell r="C21" t="str">
            <v>５　１２　１９　２６</v>
          </cell>
          <cell r="D21" t="str">
            <v>３　１０　１７　２４</v>
          </cell>
          <cell r="E21" t="str">
            <v>７　１４　２１　２８</v>
          </cell>
          <cell r="F21" t="str">
            <v>４　１８　２５</v>
          </cell>
          <cell r="G21" t="str">
            <v>４　１１　１８　２５</v>
          </cell>
        </row>
        <row r="22">
          <cell r="A22">
            <v>8</v>
          </cell>
          <cell r="B22" t="str">
            <v>１　８　１５　２２　２９</v>
          </cell>
          <cell r="C22" t="str">
            <v>５　１２　１９　２６</v>
          </cell>
          <cell r="D22" t="str">
            <v>３　１０　１７　２４</v>
          </cell>
          <cell r="E22" t="str">
            <v>７　１４　２１　２８</v>
          </cell>
          <cell r="F22" t="str">
            <v>４　１８　２５</v>
          </cell>
          <cell r="G22" t="str">
            <v>４　１１　１８　２５</v>
          </cell>
        </row>
        <row r="23">
          <cell r="A23">
            <v>9</v>
          </cell>
          <cell r="B23" t="str">
            <v>９　１６　２３　３０</v>
          </cell>
          <cell r="C23" t="str">
            <v>６　１３　２０　２７</v>
          </cell>
          <cell r="D23" t="str">
            <v>４　１１　１８　２５</v>
          </cell>
          <cell r="E23" t="str">
            <v>８　１５　２２　２９</v>
          </cell>
          <cell r="F23" t="str">
            <v>５　１２　１９　２６</v>
          </cell>
          <cell r="G23" t="str">
            <v>５　１２　１９　２６</v>
          </cell>
        </row>
        <row r="24">
          <cell r="A24">
            <v>10</v>
          </cell>
          <cell r="B24" t="str">
            <v>９　１６　２３　３０</v>
          </cell>
          <cell r="C24" t="str">
            <v>６　１３　２０　２７</v>
          </cell>
          <cell r="D24" t="str">
            <v>４　１１　１８　２５</v>
          </cell>
          <cell r="E24" t="str">
            <v>８　１５　２２　２９</v>
          </cell>
          <cell r="F24" t="str">
            <v>５　１２　１９　２６</v>
          </cell>
          <cell r="G24" t="str">
            <v>５　１２　１９　２６</v>
          </cell>
        </row>
        <row r="25">
          <cell r="A25">
            <v>11</v>
          </cell>
          <cell r="B25" t="str">
            <v>３　１０　１７　２４　３１</v>
          </cell>
          <cell r="C25" t="str">
            <v>７　１４　２１　２８</v>
          </cell>
          <cell r="D25" t="str">
            <v>５　１２　１９　２６</v>
          </cell>
          <cell r="E25" t="str">
            <v>９　１６　２３　３０</v>
          </cell>
          <cell r="F25" t="str">
            <v>６　１３　２０　２７</v>
          </cell>
          <cell r="G25" t="str">
            <v>６　１３　２７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D04B-3F93-4CA9-90AD-1EBC0B821E1F}">
  <dimension ref="A1:V52"/>
  <sheetViews>
    <sheetView tabSelected="1" topLeftCell="D1" zoomScaleNormal="100" zoomScaleSheetLayoutView="80" workbookViewId="0">
      <pane ySplit="1" topLeftCell="A2" activePane="bottomLeft" state="frozen"/>
      <selection pane="bottomLeft" activeCell="F1" sqref="F1"/>
    </sheetView>
  </sheetViews>
  <sheetFormatPr defaultRowHeight="21" customHeight="1"/>
  <cols>
    <col min="1" max="1" width="1.875" style="246" customWidth="1"/>
    <col min="2" max="2" width="2.75" style="254" customWidth="1"/>
    <col min="3" max="3" width="3.875" style="3" customWidth="1"/>
    <col min="4" max="4" width="9.125" style="245" customWidth="1"/>
    <col min="5" max="5" width="5.625" style="231" customWidth="1"/>
    <col min="6" max="11" width="19.625" style="245" customWidth="1"/>
    <col min="12" max="12" width="2.75" style="254" customWidth="1"/>
    <col min="13" max="13" width="3.875" style="3" customWidth="1"/>
    <col min="14" max="14" width="9.125" style="245" customWidth="1"/>
    <col min="15" max="15" width="5.625" style="231" customWidth="1"/>
    <col min="16" max="21" width="19.625" style="245" customWidth="1"/>
    <col min="22" max="22" width="3.375" style="245" customWidth="1"/>
    <col min="23" max="256" width="9" style="245"/>
    <col min="257" max="257" width="1.875" style="245" customWidth="1"/>
    <col min="258" max="258" width="2.75" style="245" customWidth="1"/>
    <col min="259" max="259" width="3.875" style="245" customWidth="1"/>
    <col min="260" max="260" width="9.125" style="245" customWidth="1"/>
    <col min="261" max="261" width="5.625" style="245" customWidth="1"/>
    <col min="262" max="267" width="19.625" style="245" customWidth="1"/>
    <col min="268" max="268" width="2.75" style="245" customWidth="1"/>
    <col min="269" max="269" width="3.875" style="245" customWidth="1"/>
    <col min="270" max="270" width="9.125" style="245" customWidth="1"/>
    <col min="271" max="271" width="5.625" style="245" customWidth="1"/>
    <col min="272" max="277" width="19.625" style="245" customWidth="1"/>
    <col min="278" max="278" width="3.375" style="245" customWidth="1"/>
    <col min="279" max="512" width="9" style="245"/>
    <col min="513" max="513" width="1.875" style="245" customWidth="1"/>
    <col min="514" max="514" width="2.75" style="245" customWidth="1"/>
    <col min="515" max="515" width="3.875" style="245" customWidth="1"/>
    <col min="516" max="516" width="9.125" style="245" customWidth="1"/>
    <col min="517" max="517" width="5.625" style="245" customWidth="1"/>
    <col min="518" max="523" width="19.625" style="245" customWidth="1"/>
    <col min="524" max="524" width="2.75" style="245" customWidth="1"/>
    <col min="525" max="525" width="3.875" style="245" customWidth="1"/>
    <col min="526" max="526" width="9.125" style="245" customWidth="1"/>
    <col min="527" max="527" width="5.625" style="245" customWidth="1"/>
    <col min="528" max="533" width="19.625" style="245" customWidth="1"/>
    <col min="534" max="534" width="3.375" style="245" customWidth="1"/>
    <col min="535" max="768" width="9" style="245"/>
    <col min="769" max="769" width="1.875" style="245" customWidth="1"/>
    <col min="770" max="770" width="2.75" style="245" customWidth="1"/>
    <col min="771" max="771" width="3.875" style="245" customWidth="1"/>
    <col min="772" max="772" width="9.125" style="245" customWidth="1"/>
    <col min="773" max="773" width="5.625" style="245" customWidth="1"/>
    <col min="774" max="779" width="19.625" style="245" customWidth="1"/>
    <col min="780" max="780" width="2.75" style="245" customWidth="1"/>
    <col min="781" max="781" width="3.875" style="245" customWidth="1"/>
    <col min="782" max="782" width="9.125" style="245" customWidth="1"/>
    <col min="783" max="783" width="5.625" style="245" customWidth="1"/>
    <col min="784" max="789" width="19.625" style="245" customWidth="1"/>
    <col min="790" max="790" width="3.375" style="245" customWidth="1"/>
    <col min="791" max="1024" width="9" style="245"/>
    <col min="1025" max="1025" width="1.875" style="245" customWidth="1"/>
    <col min="1026" max="1026" width="2.75" style="245" customWidth="1"/>
    <col min="1027" max="1027" width="3.875" style="245" customWidth="1"/>
    <col min="1028" max="1028" width="9.125" style="245" customWidth="1"/>
    <col min="1029" max="1029" width="5.625" style="245" customWidth="1"/>
    <col min="1030" max="1035" width="19.625" style="245" customWidth="1"/>
    <col min="1036" max="1036" width="2.75" style="245" customWidth="1"/>
    <col min="1037" max="1037" width="3.875" style="245" customWidth="1"/>
    <col min="1038" max="1038" width="9.125" style="245" customWidth="1"/>
    <col min="1039" max="1039" width="5.625" style="245" customWidth="1"/>
    <col min="1040" max="1045" width="19.625" style="245" customWidth="1"/>
    <col min="1046" max="1046" width="3.375" style="245" customWidth="1"/>
    <col min="1047" max="1280" width="9" style="245"/>
    <col min="1281" max="1281" width="1.875" style="245" customWidth="1"/>
    <col min="1282" max="1282" width="2.75" style="245" customWidth="1"/>
    <col min="1283" max="1283" width="3.875" style="245" customWidth="1"/>
    <col min="1284" max="1284" width="9.125" style="245" customWidth="1"/>
    <col min="1285" max="1285" width="5.625" style="245" customWidth="1"/>
    <col min="1286" max="1291" width="19.625" style="245" customWidth="1"/>
    <col min="1292" max="1292" width="2.75" style="245" customWidth="1"/>
    <col min="1293" max="1293" width="3.875" style="245" customWidth="1"/>
    <col min="1294" max="1294" width="9.125" style="245" customWidth="1"/>
    <col min="1295" max="1295" width="5.625" style="245" customWidth="1"/>
    <col min="1296" max="1301" width="19.625" style="245" customWidth="1"/>
    <col min="1302" max="1302" width="3.375" style="245" customWidth="1"/>
    <col min="1303" max="1536" width="9" style="245"/>
    <col min="1537" max="1537" width="1.875" style="245" customWidth="1"/>
    <col min="1538" max="1538" width="2.75" style="245" customWidth="1"/>
    <col min="1539" max="1539" width="3.875" style="245" customWidth="1"/>
    <col min="1540" max="1540" width="9.125" style="245" customWidth="1"/>
    <col min="1541" max="1541" width="5.625" style="245" customWidth="1"/>
    <col min="1542" max="1547" width="19.625" style="245" customWidth="1"/>
    <col min="1548" max="1548" width="2.75" style="245" customWidth="1"/>
    <col min="1549" max="1549" width="3.875" style="245" customWidth="1"/>
    <col min="1550" max="1550" width="9.125" style="245" customWidth="1"/>
    <col min="1551" max="1551" width="5.625" style="245" customWidth="1"/>
    <col min="1552" max="1557" width="19.625" style="245" customWidth="1"/>
    <col min="1558" max="1558" width="3.375" style="245" customWidth="1"/>
    <col min="1559" max="1792" width="9" style="245"/>
    <col min="1793" max="1793" width="1.875" style="245" customWidth="1"/>
    <col min="1794" max="1794" width="2.75" style="245" customWidth="1"/>
    <col min="1795" max="1795" width="3.875" style="245" customWidth="1"/>
    <col min="1796" max="1796" width="9.125" style="245" customWidth="1"/>
    <col min="1797" max="1797" width="5.625" style="245" customWidth="1"/>
    <col min="1798" max="1803" width="19.625" style="245" customWidth="1"/>
    <col min="1804" max="1804" width="2.75" style="245" customWidth="1"/>
    <col min="1805" max="1805" width="3.875" style="245" customWidth="1"/>
    <col min="1806" max="1806" width="9.125" style="245" customWidth="1"/>
    <col min="1807" max="1807" width="5.625" style="245" customWidth="1"/>
    <col min="1808" max="1813" width="19.625" style="245" customWidth="1"/>
    <col min="1814" max="1814" width="3.375" style="245" customWidth="1"/>
    <col min="1815" max="2048" width="9" style="245"/>
    <col min="2049" max="2049" width="1.875" style="245" customWidth="1"/>
    <col min="2050" max="2050" width="2.75" style="245" customWidth="1"/>
    <col min="2051" max="2051" width="3.875" style="245" customWidth="1"/>
    <col min="2052" max="2052" width="9.125" style="245" customWidth="1"/>
    <col min="2053" max="2053" width="5.625" style="245" customWidth="1"/>
    <col min="2054" max="2059" width="19.625" style="245" customWidth="1"/>
    <col min="2060" max="2060" width="2.75" style="245" customWidth="1"/>
    <col min="2061" max="2061" width="3.875" style="245" customWidth="1"/>
    <col min="2062" max="2062" width="9.125" style="245" customWidth="1"/>
    <col min="2063" max="2063" width="5.625" style="245" customWidth="1"/>
    <col min="2064" max="2069" width="19.625" style="245" customWidth="1"/>
    <col min="2070" max="2070" width="3.375" style="245" customWidth="1"/>
    <col min="2071" max="2304" width="9" style="245"/>
    <col min="2305" max="2305" width="1.875" style="245" customWidth="1"/>
    <col min="2306" max="2306" width="2.75" style="245" customWidth="1"/>
    <col min="2307" max="2307" width="3.875" style="245" customWidth="1"/>
    <col min="2308" max="2308" width="9.125" style="245" customWidth="1"/>
    <col min="2309" max="2309" width="5.625" style="245" customWidth="1"/>
    <col min="2310" max="2315" width="19.625" style="245" customWidth="1"/>
    <col min="2316" max="2316" width="2.75" style="245" customWidth="1"/>
    <col min="2317" max="2317" width="3.875" style="245" customWidth="1"/>
    <col min="2318" max="2318" width="9.125" style="245" customWidth="1"/>
    <col min="2319" max="2319" width="5.625" style="245" customWidth="1"/>
    <col min="2320" max="2325" width="19.625" style="245" customWidth="1"/>
    <col min="2326" max="2326" width="3.375" style="245" customWidth="1"/>
    <col min="2327" max="2560" width="9" style="245"/>
    <col min="2561" max="2561" width="1.875" style="245" customWidth="1"/>
    <col min="2562" max="2562" width="2.75" style="245" customWidth="1"/>
    <col min="2563" max="2563" width="3.875" style="245" customWidth="1"/>
    <col min="2564" max="2564" width="9.125" style="245" customWidth="1"/>
    <col min="2565" max="2565" width="5.625" style="245" customWidth="1"/>
    <col min="2566" max="2571" width="19.625" style="245" customWidth="1"/>
    <col min="2572" max="2572" width="2.75" style="245" customWidth="1"/>
    <col min="2573" max="2573" width="3.875" style="245" customWidth="1"/>
    <col min="2574" max="2574" width="9.125" style="245" customWidth="1"/>
    <col min="2575" max="2575" width="5.625" style="245" customWidth="1"/>
    <col min="2576" max="2581" width="19.625" style="245" customWidth="1"/>
    <col min="2582" max="2582" width="3.375" style="245" customWidth="1"/>
    <col min="2583" max="2816" width="9" style="245"/>
    <col min="2817" max="2817" width="1.875" style="245" customWidth="1"/>
    <col min="2818" max="2818" width="2.75" style="245" customWidth="1"/>
    <col min="2819" max="2819" width="3.875" style="245" customWidth="1"/>
    <col min="2820" max="2820" width="9.125" style="245" customWidth="1"/>
    <col min="2821" max="2821" width="5.625" style="245" customWidth="1"/>
    <col min="2822" max="2827" width="19.625" style="245" customWidth="1"/>
    <col min="2828" max="2828" width="2.75" style="245" customWidth="1"/>
    <col min="2829" max="2829" width="3.875" style="245" customWidth="1"/>
    <col min="2830" max="2830" width="9.125" style="245" customWidth="1"/>
    <col min="2831" max="2831" width="5.625" style="245" customWidth="1"/>
    <col min="2832" max="2837" width="19.625" style="245" customWidth="1"/>
    <col min="2838" max="2838" width="3.375" style="245" customWidth="1"/>
    <col min="2839" max="3072" width="9" style="245"/>
    <col min="3073" max="3073" width="1.875" style="245" customWidth="1"/>
    <col min="3074" max="3074" width="2.75" style="245" customWidth="1"/>
    <col min="3075" max="3075" width="3.875" style="245" customWidth="1"/>
    <col min="3076" max="3076" width="9.125" style="245" customWidth="1"/>
    <col min="3077" max="3077" width="5.625" style="245" customWidth="1"/>
    <col min="3078" max="3083" width="19.625" style="245" customWidth="1"/>
    <col min="3084" max="3084" width="2.75" style="245" customWidth="1"/>
    <col min="3085" max="3085" width="3.875" style="245" customWidth="1"/>
    <col min="3086" max="3086" width="9.125" style="245" customWidth="1"/>
    <col min="3087" max="3087" width="5.625" style="245" customWidth="1"/>
    <col min="3088" max="3093" width="19.625" style="245" customWidth="1"/>
    <col min="3094" max="3094" width="3.375" style="245" customWidth="1"/>
    <col min="3095" max="3328" width="9" style="245"/>
    <col min="3329" max="3329" width="1.875" style="245" customWidth="1"/>
    <col min="3330" max="3330" width="2.75" style="245" customWidth="1"/>
    <col min="3331" max="3331" width="3.875" style="245" customWidth="1"/>
    <col min="3332" max="3332" width="9.125" style="245" customWidth="1"/>
    <col min="3333" max="3333" width="5.625" style="245" customWidth="1"/>
    <col min="3334" max="3339" width="19.625" style="245" customWidth="1"/>
    <col min="3340" max="3340" width="2.75" style="245" customWidth="1"/>
    <col min="3341" max="3341" width="3.875" style="245" customWidth="1"/>
    <col min="3342" max="3342" width="9.125" style="245" customWidth="1"/>
    <col min="3343" max="3343" width="5.625" style="245" customWidth="1"/>
    <col min="3344" max="3349" width="19.625" style="245" customWidth="1"/>
    <col min="3350" max="3350" width="3.375" style="245" customWidth="1"/>
    <col min="3351" max="3584" width="9" style="245"/>
    <col min="3585" max="3585" width="1.875" style="245" customWidth="1"/>
    <col min="3586" max="3586" width="2.75" style="245" customWidth="1"/>
    <col min="3587" max="3587" width="3.875" style="245" customWidth="1"/>
    <col min="3588" max="3588" width="9.125" style="245" customWidth="1"/>
    <col min="3589" max="3589" width="5.625" style="245" customWidth="1"/>
    <col min="3590" max="3595" width="19.625" style="245" customWidth="1"/>
    <col min="3596" max="3596" width="2.75" style="245" customWidth="1"/>
    <col min="3597" max="3597" width="3.875" style="245" customWidth="1"/>
    <col min="3598" max="3598" width="9.125" style="245" customWidth="1"/>
    <col min="3599" max="3599" width="5.625" style="245" customWidth="1"/>
    <col min="3600" max="3605" width="19.625" style="245" customWidth="1"/>
    <col min="3606" max="3606" width="3.375" style="245" customWidth="1"/>
    <col min="3607" max="3840" width="9" style="245"/>
    <col min="3841" max="3841" width="1.875" style="245" customWidth="1"/>
    <col min="3842" max="3842" width="2.75" style="245" customWidth="1"/>
    <col min="3843" max="3843" width="3.875" style="245" customWidth="1"/>
    <col min="3844" max="3844" width="9.125" style="245" customWidth="1"/>
    <col min="3845" max="3845" width="5.625" style="245" customWidth="1"/>
    <col min="3846" max="3851" width="19.625" style="245" customWidth="1"/>
    <col min="3852" max="3852" width="2.75" style="245" customWidth="1"/>
    <col min="3853" max="3853" width="3.875" style="245" customWidth="1"/>
    <col min="3854" max="3854" width="9.125" style="245" customWidth="1"/>
    <col min="3855" max="3855" width="5.625" style="245" customWidth="1"/>
    <col min="3856" max="3861" width="19.625" style="245" customWidth="1"/>
    <col min="3862" max="3862" width="3.375" style="245" customWidth="1"/>
    <col min="3863" max="4096" width="9" style="245"/>
    <col min="4097" max="4097" width="1.875" style="245" customWidth="1"/>
    <col min="4098" max="4098" width="2.75" style="245" customWidth="1"/>
    <col min="4099" max="4099" width="3.875" style="245" customWidth="1"/>
    <col min="4100" max="4100" width="9.125" style="245" customWidth="1"/>
    <col min="4101" max="4101" width="5.625" style="245" customWidth="1"/>
    <col min="4102" max="4107" width="19.625" style="245" customWidth="1"/>
    <col min="4108" max="4108" width="2.75" style="245" customWidth="1"/>
    <col min="4109" max="4109" width="3.875" style="245" customWidth="1"/>
    <col min="4110" max="4110" width="9.125" style="245" customWidth="1"/>
    <col min="4111" max="4111" width="5.625" style="245" customWidth="1"/>
    <col min="4112" max="4117" width="19.625" style="245" customWidth="1"/>
    <col min="4118" max="4118" width="3.375" style="245" customWidth="1"/>
    <col min="4119" max="4352" width="9" style="245"/>
    <col min="4353" max="4353" width="1.875" style="245" customWidth="1"/>
    <col min="4354" max="4354" width="2.75" style="245" customWidth="1"/>
    <col min="4355" max="4355" width="3.875" style="245" customWidth="1"/>
    <col min="4356" max="4356" width="9.125" style="245" customWidth="1"/>
    <col min="4357" max="4357" width="5.625" style="245" customWidth="1"/>
    <col min="4358" max="4363" width="19.625" style="245" customWidth="1"/>
    <col min="4364" max="4364" width="2.75" style="245" customWidth="1"/>
    <col min="4365" max="4365" width="3.875" style="245" customWidth="1"/>
    <col min="4366" max="4366" width="9.125" style="245" customWidth="1"/>
    <col min="4367" max="4367" width="5.625" style="245" customWidth="1"/>
    <col min="4368" max="4373" width="19.625" style="245" customWidth="1"/>
    <col min="4374" max="4374" width="3.375" style="245" customWidth="1"/>
    <col min="4375" max="4608" width="9" style="245"/>
    <col min="4609" max="4609" width="1.875" style="245" customWidth="1"/>
    <col min="4610" max="4610" width="2.75" style="245" customWidth="1"/>
    <col min="4611" max="4611" width="3.875" style="245" customWidth="1"/>
    <col min="4612" max="4612" width="9.125" style="245" customWidth="1"/>
    <col min="4613" max="4613" width="5.625" style="245" customWidth="1"/>
    <col min="4614" max="4619" width="19.625" style="245" customWidth="1"/>
    <col min="4620" max="4620" width="2.75" style="245" customWidth="1"/>
    <col min="4621" max="4621" width="3.875" style="245" customWidth="1"/>
    <col min="4622" max="4622" width="9.125" style="245" customWidth="1"/>
    <col min="4623" max="4623" width="5.625" style="245" customWidth="1"/>
    <col min="4624" max="4629" width="19.625" style="245" customWidth="1"/>
    <col min="4630" max="4630" width="3.375" style="245" customWidth="1"/>
    <col min="4631" max="4864" width="9" style="245"/>
    <col min="4865" max="4865" width="1.875" style="245" customWidth="1"/>
    <col min="4866" max="4866" width="2.75" style="245" customWidth="1"/>
    <col min="4867" max="4867" width="3.875" style="245" customWidth="1"/>
    <col min="4868" max="4868" width="9.125" style="245" customWidth="1"/>
    <col min="4869" max="4869" width="5.625" style="245" customWidth="1"/>
    <col min="4870" max="4875" width="19.625" style="245" customWidth="1"/>
    <col min="4876" max="4876" width="2.75" style="245" customWidth="1"/>
    <col min="4877" max="4877" width="3.875" style="245" customWidth="1"/>
    <col min="4878" max="4878" width="9.125" style="245" customWidth="1"/>
    <col min="4879" max="4879" width="5.625" style="245" customWidth="1"/>
    <col min="4880" max="4885" width="19.625" style="245" customWidth="1"/>
    <col min="4886" max="4886" width="3.375" style="245" customWidth="1"/>
    <col min="4887" max="5120" width="9" style="245"/>
    <col min="5121" max="5121" width="1.875" style="245" customWidth="1"/>
    <col min="5122" max="5122" width="2.75" style="245" customWidth="1"/>
    <col min="5123" max="5123" width="3.875" style="245" customWidth="1"/>
    <col min="5124" max="5124" width="9.125" style="245" customWidth="1"/>
    <col min="5125" max="5125" width="5.625" style="245" customWidth="1"/>
    <col min="5126" max="5131" width="19.625" style="245" customWidth="1"/>
    <col min="5132" max="5132" width="2.75" style="245" customWidth="1"/>
    <col min="5133" max="5133" width="3.875" style="245" customWidth="1"/>
    <col min="5134" max="5134" width="9.125" style="245" customWidth="1"/>
    <col min="5135" max="5135" width="5.625" style="245" customWidth="1"/>
    <col min="5136" max="5141" width="19.625" style="245" customWidth="1"/>
    <col min="5142" max="5142" width="3.375" style="245" customWidth="1"/>
    <col min="5143" max="5376" width="9" style="245"/>
    <col min="5377" max="5377" width="1.875" style="245" customWidth="1"/>
    <col min="5378" max="5378" width="2.75" style="245" customWidth="1"/>
    <col min="5379" max="5379" width="3.875" style="245" customWidth="1"/>
    <col min="5380" max="5380" width="9.125" style="245" customWidth="1"/>
    <col min="5381" max="5381" width="5.625" style="245" customWidth="1"/>
    <col min="5382" max="5387" width="19.625" style="245" customWidth="1"/>
    <col min="5388" max="5388" width="2.75" style="245" customWidth="1"/>
    <col min="5389" max="5389" width="3.875" style="245" customWidth="1"/>
    <col min="5390" max="5390" width="9.125" style="245" customWidth="1"/>
    <col min="5391" max="5391" width="5.625" style="245" customWidth="1"/>
    <col min="5392" max="5397" width="19.625" style="245" customWidth="1"/>
    <col min="5398" max="5398" width="3.375" style="245" customWidth="1"/>
    <col min="5399" max="5632" width="9" style="245"/>
    <col min="5633" max="5633" width="1.875" style="245" customWidth="1"/>
    <col min="5634" max="5634" width="2.75" style="245" customWidth="1"/>
    <col min="5635" max="5635" width="3.875" style="245" customWidth="1"/>
    <col min="5636" max="5636" width="9.125" style="245" customWidth="1"/>
    <col min="5637" max="5637" width="5.625" style="245" customWidth="1"/>
    <col min="5638" max="5643" width="19.625" style="245" customWidth="1"/>
    <col min="5644" max="5644" width="2.75" style="245" customWidth="1"/>
    <col min="5645" max="5645" width="3.875" style="245" customWidth="1"/>
    <col min="5646" max="5646" width="9.125" style="245" customWidth="1"/>
    <col min="5647" max="5647" width="5.625" style="245" customWidth="1"/>
    <col min="5648" max="5653" width="19.625" style="245" customWidth="1"/>
    <col min="5654" max="5654" width="3.375" style="245" customWidth="1"/>
    <col min="5655" max="5888" width="9" style="245"/>
    <col min="5889" max="5889" width="1.875" style="245" customWidth="1"/>
    <col min="5890" max="5890" width="2.75" style="245" customWidth="1"/>
    <col min="5891" max="5891" width="3.875" style="245" customWidth="1"/>
    <col min="5892" max="5892" width="9.125" style="245" customWidth="1"/>
    <col min="5893" max="5893" width="5.625" style="245" customWidth="1"/>
    <col min="5894" max="5899" width="19.625" style="245" customWidth="1"/>
    <col min="5900" max="5900" width="2.75" style="245" customWidth="1"/>
    <col min="5901" max="5901" width="3.875" style="245" customWidth="1"/>
    <col min="5902" max="5902" width="9.125" style="245" customWidth="1"/>
    <col min="5903" max="5903" width="5.625" style="245" customWidth="1"/>
    <col min="5904" max="5909" width="19.625" style="245" customWidth="1"/>
    <col min="5910" max="5910" width="3.375" style="245" customWidth="1"/>
    <col min="5911" max="6144" width="9" style="245"/>
    <col min="6145" max="6145" width="1.875" style="245" customWidth="1"/>
    <col min="6146" max="6146" width="2.75" style="245" customWidth="1"/>
    <col min="6147" max="6147" width="3.875" style="245" customWidth="1"/>
    <col min="6148" max="6148" width="9.125" style="245" customWidth="1"/>
    <col min="6149" max="6149" width="5.625" style="245" customWidth="1"/>
    <col min="6150" max="6155" width="19.625" style="245" customWidth="1"/>
    <col min="6156" max="6156" width="2.75" style="245" customWidth="1"/>
    <col min="6157" max="6157" width="3.875" style="245" customWidth="1"/>
    <col min="6158" max="6158" width="9.125" style="245" customWidth="1"/>
    <col min="6159" max="6159" width="5.625" style="245" customWidth="1"/>
    <col min="6160" max="6165" width="19.625" style="245" customWidth="1"/>
    <col min="6166" max="6166" width="3.375" style="245" customWidth="1"/>
    <col min="6167" max="6400" width="9" style="245"/>
    <col min="6401" max="6401" width="1.875" style="245" customWidth="1"/>
    <col min="6402" max="6402" width="2.75" style="245" customWidth="1"/>
    <col min="6403" max="6403" width="3.875" style="245" customWidth="1"/>
    <col min="6404" max="6404" width="9.125" style="245" customWidth="1"/>
    <col min="6405" max="6405" width="5.625" style="245" customWidth="1"/>
    <col min="6406" max="6411" width="19.625" style="245" customWidth="1"/>
    <col min="6412" max="6412" width="2.75" style="245" customWidth="1"/>
    <col min="6413" max="6413" width="3.875" style="245" customWidth="1"/>
    <col min="6414" max="6414" width="9.125" style="245" customWidth="1"/>
    <col min="6415" max="6415" width="5.625" style="245" customWidth="1"/>
    <col min="6416" max="6421" width="19.625" style="245" customWidth="1"/>
    <col min="6422" max="6422" width="3.375" style="245" customWidth="1"/>
    <col min="6423" max="6656" width="9" style="245"/>
    <col min="6657" max="6657" width="1.875" style="245" customWidth="1"/>
    <col min="6658" max="6658" width="2.75" style="245" customWidth="1"/>
    <col min="6659" max="6659" width="3.875" style="245" customWidth="1"/>
    <col min="6660" max="6660" width="9.125" style="245" customWidth="1"/>
    <col min="6661" max="6661" width="5.625" style="245" customWidth="1"/>
    <col min="6662" max="6667" width="19.625" style="245" customWidth="1"/>
    <col min="6668" max="6668" width="2.75" style="245" customWidth="1"/>
    <col min="6669" max="6669" width="3.875" style="245" customWidth="1"/>
    <col min="6670" max="6670" width="9.125" style="245" customWidth="1"/>
    <col min="6671" max="6671" width="5.625" style="245" customWidth="1"/>
    <col min="6672" max="6677" width="19.625" style="245" customWidth="1"/>
    <col min="6678" max="6678" width="3.375" style="245" customWidth="1"/>
    <col min="6679" max="6912" width="9" style="245"/>
    <col min="6913" max="6913" width="1.875" style="245" customWidth="1"/>
    <col min="6914" max="6914" width="2.75" style="245" customWidth="1"/>
    <col min="6915" max="6915" width="3.875" style="245" customWidth="1"/>
    <col min="6916" max="6916" width="9.125" style="245" customWidth="1"/>
    <col min="6917" max="6917" width="5.625" style="245" customWidth="1"/>
    <col min="6918" max="6923" width="19.625" style="245" customWidth="1"/>
    <col min="6924" max="6924" width="2.75" style="245" customWidth="1"/>
    <col min="6925" max="6925" width="3.875" style="245" customWidth="1"/>
    <col min="6926" max="6926" width="9.125" style="245" customWidth="1"/>
    <col min="6927" max="6927" width="5.625" style="245" customWidth="1"/>
    <col min="6928" max="6933" width="19.625" style="245" customWidth="1"/>
    <col min="6934" max="6934" width="3.375" style="245" customWidth="1"/>
    <col min="6935" max="7168" width="9" style="245"/>
    <col min="7169" max="7169" width="1.875" style="245" customWidth="1"/>
    <col min="7170" max="7170" width="2.75" style="245" customWidth="1"/>
    <col min="7171" max="7171" width="3.875" style="245" customWidth="1"/>
    <col min="7172" max="7172" width="9.125" style="245" customWidth="1"/>
    <col min="7173" max="7173" width="5.625" style="245" customWidth="1"/>
    <col min="7174" max="7179" width="19.625" style="245" customWidth="1"/>
    <col min="7180" max="7180" width="2.75" style="245" customWidth="1"/>
    <col min="7181" max="7181" width="3.875" style="245" customWidth="1"/>
    <col min="7182" max="7182" width="9.125" style="245" customWidth="1"/>
    <col min="7183" max="7183" width="5.625" style="245" customWidth="1"/>
    <col min="7184" max="7189" width="19.625" style="245" customWidth="1"/>
    <col min="7190" max="7190" width="3.375" style="245" customWidth="1"/>
    <col min="7191" max="7424" width="9" style="245"/>
    <col min="7425" max="7425" width="1.875" style="245" customWidth="1"/>
    <col min="7426" max="7426" width="2.75" style="245" customWidth="1"/>
    <col min="7427" max="7427" width="3.875" style="245" customWidth="1"/>
    <col min="7428" max="7428" width="9.125" style="245" customWidth="1"/>
    <col min="7429" max="7429" width="5.625" style="245" customWidth="1"/>
    <col min="7430" max="7435" width="19.625" style="245" customWidth="1"/>
    <col min="7436" max="7436" width="2.75" style="245" customWidth="1"/>
    <col min="7437" max="7437" width="3.875" style="245" customWidth="1"/>
    <col min="7438" max="7438" width="9.125" style="245" customWidth="1"/>
    <col min="7439" max="7439" width="5.625" style="245" customWidth="1"/>
    <col min="7440" max="7445" width="19.625" style="245" customWidth="1"/>
    <col min="7446" max="7446" width="3.375" style="245" customWidth="1"/>
    <col min="7447" max="7680" width="9" style="245"/>
    <col min="7681" max="7681" width="1.875" style="245" customWidth="1"/>
    <col min="7682" max="7682" width="2.75" style="245" customWidth="1"/>
    <col min="7683" max="7683" width="3.875" style="245" customWidth="1"/>
    <col min="7684" max="7684" width="9.125" style="245" customWidth="1"/>
    <col min="7685" max="7685" width="5.625" style="245" customWidth="1"/>
    <col min="7686" max="7691" width="19.625" style="245" customWidth="1"/>
    <col min="7692" max="7692" width="2.75" style="245" customWidth="1"/>
    <col min="7693" max="7693" width="3.875" style="245" customWidth="1"/>
    <col min="7694" max="7694" width="9.125" style="245" customWidth="1"/>
    <col min="7695" max="7695" width="5.625" style="245" customWidth="1"/>
    <col min="7696" max="7701" width="19.625" style="245" customWidth="1"/>
    <col min="7702" max="7702" width="3.375" style="245" customWidth="1"/>
    <col min="7703" max="7936" width="9" style="245"/>
    <col min="7937" max="7937" width="1.875" style="245" customWidth="1"/>
    <col min="7938" max="7938" width="2.75" style="245" customWidth="1"/>
    <col min="7939" max="7939" width="3.875" style="245" customWidth="1"/>
    <col min="7940" max="7940" width="9.125" style="245" customWidth="1"/>
    <col min="7941" max="7941" width="5.625" style="245" customWidth="1"/>
    <col min="7942" max="7947" width="19.625" style="245" customWidth="1"/>
    <col min="7948" max="7948" width="2.75" style="245" customWidth="1"/>
    <col min="7949" max="7949" width="3.875" style="245" customWidth="1"/>
    <col min="7950" max="7950" width="9.125" style="245" customWidth="1"/>
    <col min="7951" max="7951" width="5.625" style="245" customWidth="1"/>
    <col min="7952" max="7957" width="19.625" style="245" customWidth="1"/>
    <col min="7958" max="7958" width="3.375" style="245" customWidth="1"/>
    <col min="7959" max="8192" width="9" style="245"/>
    <col min="8193" max="8193" width="1.875" style="245" customWidth="1"/>
    <col min="8194" max="8194" width="2.75" style="245" customWidth="1"/>
    <col min="8195" max="8195" width="3.875" style="245" customWidth="1"/>
    <col min="8196" max="8196" width="9.125" style="245" customWidth="1"/>
    <col min="8197" max="8197" width="5.625" style="245" customWidth="1"/>
    <col min="8198" max="8203" width="19.625" style="245" customWidth="1"/>
    <col min="8204" max="8204" width="2.75" style="245" customWidth="1"/>
    <col min="8205" max="8205" width="3.875" style="245" customWidth="1"/>
    <col min="8206" max="8206" width="9.125" style="245" customWidth="1"/>
    <col min="8207" max="8207" width="5.625" style="245" customWidth="1"/>
    <col min="8208" max="8213" width="19.625" style="245" customWidth="1"/>
    <col min="8214" max="8214" width="3.375" style="245" customWidth="1"/>
    <col min="8215" max="8448" width="9" style="245"/>
    <col min="8449" max="8449" width="1.875" style="245" customWidth="1"/>
    <col min="8450" max="8450" width="2.75" style="245" customWidth="1"/>
    <col min="8451" max="8451" width="3.875" style="245" customWidth="1"/>
    <col min="8452" max="8452" width="9.125" style="245" customWidth="1"/>
    <col min="8453" max="8453" width="5.625" style="245" customWidth="1"/>
    <col min="8454" max="8459" width="19.625" style="245" customWidth="1"/>
    <col min="8460" max="8460" width="2.75" style="245" customWidth="1"/>
    <col min="8461" max="8461" width="3.875" style="245" customWidth="1"/>
    <col min="8462" max="8462" width="9.125" style="245" customWidth="1"/>
    <col min="8463" max="8463" width="5.625" style="245" customWidth="1"/>
    <col min="8464" max="8469" width="19.625" style="245" customWidth="1"/>
    <col min="8470" max="8470" width="3.375" style="245" customWidth="1"/>
    <col min="8471" max="8704" width="9" style="245"/>
    <col min="8705" max="8705" width="1.875" style="245" customWidth="1"/>
    <col min="8706" max="8706" width="2.75" style="245" customWidth="1"/>
    <col min="8707" max="8707" width="3.875" style="245" customWidth="1"/>
    <col min="8708" max="8708" width="9.125" style="245" customWidth="1"/>
    <col min="8709" max="8709" width="5.625" style="245" customWidth="1"/>
    <col min="8710" max="8715" width="19.625" style="245" customWidth="1"/>
    <col min="8716" max="8716" width="2.75" style="245" customWidth="1"/>
    <col min="8717" max="8717" width="3.875" style="245" customWidth="1"/>
    <col min="8718" max="8718" width="9.125" style="245" customWidth="1"/>
    <col min="8719" max="8719" width="5.625" style="245" customWidth="1"/>
    <col min="8720" max="8725" width="19.625" style="245" customWidth="1"/>
    <col min="8726" max="8726" width="3.375" style="245" customWidth="1"/>
    <col min="8727" max="8960" width="9" style="245"/>
    <col min="8961" max="8961" width="1.875" style="245" customWidth="1"/>
    <col min="8962" max="8962" width="2.75" style="245" customWidth="1"/>
    <col min="8963" max="8963" width="3.875" style="245" customWidth="1"/>
    <col min="8964" max="8964" width="9.125" style="245" customWidth="1"/>
    <col min="8965" max="8965" width="5.625" style="245" customWidth="1"/>
    <col min="8966" max="8971" width="19.625" style="245" customWidth="1"/>
    <col min="8972" max="8972" width="2.75" style="245" customWidth="1"/>
    <col min="8973" max="8973" width="3.875" style="245" customWidth="1"/>
    <col min="8974" max="8974" width="9.125" style="245" customWidth="1"/>
    <col min="8975" max="8975" width="5.625" style="245" customWidth="1"/>
    <col min="8976" max="8981" width="19.625" style="245" customWidth="1"/>
    <col min="8982" max="8982" width="3.375" style="245" customWidth="1"/>
    <col min="8983" max="9216" width="9" style="245"/>
    <col min="9217" max="9217" width="1.875" style="245" customWidth="1"/>
    <col min="9218" max="9218" width="2.75" style="245" customWidth="1"/>
    <col min="9219" max="9219" width="3.875" style="245" customWidth="1"/>
    <col min="9220" max="9220" width="9.125" style="245" customWidth="1"/>
    <col min="9221" max="9221" width="5.625" style="245" customWidth="1"/>
    <col min="9222" max="9227" width="19.625" style="245" customWidth="1"/>
    <col min="9228" max="9228" width="2.75" style="245" customWidth="1"/>
    <col min="9229" max="9229" width="3.875" style="245" customWidth="1"/>
    <col min="9230" max="9230" width="9.125" style="245" customWidth="1"/>
    <col min="9231" max="9231" width="5.625" style="245" customWidth="1"/>
    <col min="9232" max="9237" width="19.625" style="245" customWidth="1"/>
    <col min="9238" max="9238" width="3.375" style="245" customWidth="1"/>
    <col min="9239" max="9472" width="9" style="245"/>
    <col min="9473" max="9473" width="1.875" style="245" customWidth="1"/>
    <col min="9474" max="9474" width="2.75" style="245" customWidth="1"/>
    <col min="9475" max="9475" width="3.875" style="245" customWidth="1"/>
    <col min="9476" max="9476" width="9.125" style="245" customWidth="1"/>
    <col min="9477" max="9477" width="5.625" style="245" customWidth="1"/>
    <col min="9478" max="9483" width="19.625" style="245" customWidth="1"/>
    <col min="9484" max="9484" width="2.75" style="245" customWidth="1"/>
    <col min="9485" max="9485" width="3.875" style="245" customWidth="1"/>
    <col min="9486" max="9486" width="9.125" style="245" customWidth="1"/>
    <col min="9487" max="9487" width="5.625" style="245" customWidth="1"/>
    <col min="9488" max="9493" width="19.625" style="245" customWidth="1"/>
    <col min="9494" max="9494" width="3.375" style="245" customWidth="1"/>
    <col min="9495" max="9728" width="9" style="245"/>
    <col min="9729" max="9729" width="1.875" style="245" customWidth="1"/>
    <col min="9730" max="9730" width="2.75" style="245" customWidth="1"/>
    <col min="9731" max="9731" width="3.875" style="245" customWidth="1"/>
    <col min="9732" max="9732" width="9.125" style="245" customWidth="1"/>
    <col min="9733" max="9733" width="5.625" style="245" customWidth="1"/>
    <col min="9734" max="9739" width="19.625" style="245" customWidth="1"/>
    <col min="9740" max="9740" width="2.75" style="245" customWidth="1"/>
    <col min="9741" max="9741" width="3.875" style="245" customWidth="1"/>
    <col min="9742" max="9742" width="9.125" style="245" customWidth="1"/>
    <col min="9743" max="9743" width="5.625" style="245" customWidth="1"/>
    <col min="9744" max="9749" width="19.625" style="245" customWidth="1"/>
    <col min="9750" max="9750" width="3.375" style="245" customWidth="1"/>
    <col min="9751" max="9984" width="9" style="245"/>
    <col min="9985" max="9985" width="1.875" style="245" customWidth="1"/>
    <col min="9986" max="9986" width="2.75" style="245" customWidth="1"/>
    <col min="9987" max="9987" width="3.875" style="245" customWidth="1"/>
    <col min="9988" max="9988" width="9.125" style="245" customWidth="1"/>
    <col min="9989" max="9989" width="5.625" style="245" customWidth="1"/>
    <col min="9990" max="9995" width="19.625" style="245" customWidth="1"/>
    <col min="9996" max="9996" width="2.75" style="245" customWidth="1"/>
    <col min="9997" max="9997" width="3.875" style="245" customWidth="1"/>
    <col min="9998" max="9998" width="9.125" style="245" customWidth="1"/>
    <col min="9999" max="9999" width="5.625" style="245" customWidth="1"/>
    <col min="10000" max="10005" width="19.625" style="245" customWidth="1"/>
    <col min="10006" max="10006" width="3.375" style="245" customWidth="1"/>
    <col min="10007" max="10240" width="9" style="245"/>
    <col min="10241" max="10241" width="1.875" style="245" customWidth="1"/>
    <col min="10242" max="10242" width="2.75" style="245" customWidth="1"/>
    <col min="10243" max="10243" width="3.875" style="245" customWidth="1"/>
    <col min="10244" max="10244" width="9.125" style="245" customWidth="1"/>
    <col min="10245" max="10245" width="5.625" style="245" customWidth="1"/>
    <col min="10246" max="10251" width="19.625" style="245" customWidth="1"/>
    <col min="10252" max="10252" width="2.75" style="245" customWidth="1"/>
    <col min="10253" max="10253" width="3.875" style="245" customWidth="1"/>
    <col min="10254" max="10254" width="9.125" style="245" customWidth="1"/>
    <col min="10255" max="10255" width="5.625" style="245" customWidth="1"/>
    <col min="10256" max="10261" width="19.625" style="245" customWidth="1"/>
    <col min="10262" max="10262" width="3.375" style="245" customWidth="1"/>
    <col min="10263" max="10496" width="9" style="245"/>
    <col min="10497" max="10497" width="1.875" style="245" customWidth="1"/>
    <col min="10498" max="10498" width="2.75" style="245" customWidth="1"/>
    <col min="10499" max="10499" width="3.875" style="245" customWidth="1"/>
    <col min="10500" max="10500" width="9.125" style="245" customWidth="1"/>
    <col min="10501" max="10501" width="5.625" style="245" customWidth="1"/>
    <col min="10502" max="10507" width="19.625" style="245" customWidth="1"/>
    <col min="10508" max="10508" width="2.75" style="245" customWidth="1"/>
    <col min="10509" max="10509" width="3.875" style="245" customWidth="1"/>
    <col min="10510" max="10510" width="9.125" style="245" customWidth="1"/>
    <col min="10511" max="10511" width="5.625" style="245" customWidth="1"/>
    <col min="10512" max="10517" width="19.625" style="245" customWidth="1"/>
    <col min="10518" max="10518" width="3.375" style="245" customWidth="1"/>
    <col min="10519" max="10752" width="9" style="245"/>
    <col min="10753" max="10753" width="1.875" style="245" customWidth="1"/>
    <col min="10754" max="10754" width="2.75" style="245" customWidth="1"/>
    <col min="10755" max="10755" width="3.875" style="245" customWidth="1"/>
    <col min="10756" max="10756" width="9.125" style="245" customWidth="1"/>
    <col min="10757" max="10757" width="5.625" style="245" customWidth="1"/>
    <col min="10758" max="10763" width="19.625" style="245" customWidth="1"/>
    <col min="10764" max="10764" width="2.75" style="245" customWidth="1"/>
    <col min="10765" max="10765" width="3.875" style="245" customWidth="1"/>
    <col min="10766" max="10766" width="9.125" style="245" customWidth="1"/>
    <col min="10767" max="10767" width="5.625" style="245" customWidth="1"/>
    <col min="10768" max="10773" width="19.625" style="245" customWidth="1"/>
    <col min="10774" max="10774" width="3.375" style="245" customWidth="1"/>
    <col min="10775" max="11008" width="9" style="245"/>
    <col min="11009" max="11009" width="1.875" style="245" customWidth="1"/>
    <col min="11010" max="11010" width="2.75" style="245" customWidth="1"/>
    <col min="11011" max="11011" width="3.875" style="245" customWidth="1"/>
    <col min="11012" max="11012" width="9.125" style="245" customWidth="1"/>
    <col min="11013" max="11013" width="5.625" style="245" customWidth="1"/>
    <col min="11014" max="11019" width="19.625" style="245" customWidth="1"/>
    <col min="11020" max="11020" width="2.75" style="245" customWidth="1"/>
    <col min="11021" max="11021" width="3.875" style="245" customWidth="1"/>
    <col min="11022" max="11022" width="9.125" style="245" customWidth="1"/>
    <col min="11023" max="11023" width="5.625" style="245" customWidth="1"/>
    <col min="11024" max="11029" width="19.625" style="245" customWidth="1"/>
    <col min="11030" max="11030" width="3.375" style="245" customWidth="1"/>
    <col min="11031" max="11264" width="9" style="245"/>
    <col min="11265" max="11265" width="1.875" style="245" customWidth="1"/>
    <col min="11266" max="11266" width="2.75" style="245" customWidth="1"/>
    <col min="11267" max="11267" width="3.875" style="245" customWidth="1"/>
    <col min="11268" max="11268" width="9.125" style="245" customWidth="1"/>
    <col min="11269" max="11269" width="5.625" style="245" customWidth="1"/>
    <col min="11270" max="11275" width="19.625" style="245" customWidth="1"/>
    <col min="11276" max="11276" width="2.75" style="245" customWidth="1"/>
    <col min="11277" max="11277" width="3.875" style="245" customWidth="1"/>
    <col min="11278" max="11278" width="9.125" style="245" customWidth="1"/>
    <col min="11279" max="11279" width="5.625" style="245" customWidth="1"/>
    <col min="11280" max="11285" width="19.625" style="245" customWidth="1"/>
    <col min="11286" max="11286" width="3.375" style="245" customWidth="1"/>
    <col min="11287" max="11520" width="9" style="245"/>
    <col min="11521" max="11521" width="1.875" style="245" customWidth="1"/>
    <col min="11522" max="11522" width="2.75" style="245" customWidth="1"/>
    <col min="11523" max="11523" width="3.875" style="245" customWidth="1"/>
    <col min="11524" max="11524" width="9.125" style="245" customWidth="1"/>
    <col min="11525" max="11525" width="5.625" style="245" customWidth="1"/>
    <col min="11526" max="11531" width="19.625" style="245" customWidth="1"/>
    <col min="11532" max="11532" width="2.75" style="245" customWidth="1"/>
    <col min="11533" max="11533" width="3.875" style="245" customWidth="1"/>
    <col min="11534" max="11534" width="9.125" style="245" customWidth="1"/>
    <col min="11535" max="11535" width="5.625" style="245" customWidth="1"/>
    <col min="11536" max="11541" width="19.625" style="245" customWidth="1"/>
    <col min="11542" max="11542" width="3.375" style="245" customWidth="1"/>
    <col min="11543" max="11776" width="9" style="245"/>
    <col min="11777" max="11777" width="1.875" style="245" customWidth="1"/>
    <col min="11778" max="11778" width="2.75" style="245" customWidth="1"/>
    <col min="11779" max="11779" width="3.875" style="245" customWidth="1"/>
    <col min="11780" max="11780" width="9.125" style="245" customWidth="1"/>
    <col min="11781" max="11781" width="5.625" style="245" customWidth="1"/>
    <col min="11782" max="11787" width="19.625" style="245" customWidth="1"/>
    <col min="11788" max="11788" width="2.75" style="245" customWidth="1"/>
    <col min="11789" max="11789" width="3.875" style="245" customWidth="1"/>
    <col min="11790" max="11790" width="9.125" style="245" customWidth="1"/>
    <col min="11791" max="11791" width="5.625" style="245" customWidth="1"/>
    <col min="11792" max="11797" width="19.625" style="245" customWidth="1"/>
    <col min="11798" max="11798" width="3.375" style="245" customWidth="1"/>
    <col min="11799" max="12032" width="9" style="245"/>
    <col min="12033" max="12033" width="1.875" style="245" customWidth="1"/>
    <col min="12034" max="12034" width="2.75" style="245" customWidth="1"/>
    <col min="12035" max="12035" width="3.875" style="245" customWidth="1"/>
    <col min="12036" max="12036" width="9.125" style="245" customWidth="1"/>
    <col min="12037" max="12037" width="5.625" style="245" customWidth="1"/>
    <col min="12038" max="12043" width="19.625" style="245" customWidth="1"/>
    <col min="12044" max="12044" width="2.75" style="245" customWidth="1"/>
    <col min="12045" max="12045" width="3.875" style="245" customWidth="1"/>
    <col min="12046" max="12046" width="9.125" style="245" customWidth="1"/>
    <col min="12047" max="12047" width="5.625" style="245" customWidth="1"/>
    <col min="12048" max="12053" width="19.625" style="245" customWidth="1"/>
    <col min="12054" max="12054" width="3.375" style="245" customWidth="1"/>
    <col min="12055" max="12288" width="9" style="245"/>
    <col min="12289" max="12289" width="1.875" style="245" customWidth="1"/>
    <col min="12290" max="12290" width="2.75" style="245" customWidth="1"/>
    <col min="12291" max="12291" width="3.875" style="245" customWidth="1"/>
    <col min="12292" max="12292" width="9.125" style="245" customWidth="1"/>
    <col min="12293" max="12293" width="5.625" style="245" customWidth="1"/>
    <col min="12294" max="12299" width="19.625" style="245" customWidth="1"/>
    <col min="12300" max="12300" width="2.75" style="245" customWidth="1"/>
    <col min="12301" max="12301" width="3.875" style="245" customWidth="1"/>
    <col min="12302" max="12302" width="9.125" style="245" customWidth="1"/>
    <col min="12303" max="12303" width="5.625" style="245" customWidth="1"/>
    <col min="12304" max="12309" width="19.625" style="245" customWidth="1"/>
    <col min="12310" max="12310" width="3.375" style="245" customWidth="1"/>
    <col min="12311" max="12544" width="9" style="245"/>
    <col min="12545" max="12545" width="1.875" style="245" customWidth="1"/>
    <col min="12546" max="12546" width="2.75" style="245" customWidth="1"/>
    <col min="12547" max="12547" width="3.875" style="245" customWidth="1"/>
    <col min="12548" max="12548" width="9.125" style="245" customWidth="1"/>
    <col min="12549" max="12549" width="5.625" style="245" customWidth="1"/>
    <col min="12550" max="12555" width="19.625" style="245" customWidth="1"/>
    <col min="12556" max="12556" width="2.75" style="245" customWidth="1"/>
    <col min="12557" max="12557" width="3.875" style="245" customWidth="1"/>
    <col min="12558" max="12558" width="9.125" style="245" customWidth="1"/>
    <col min="12559" max="12559" width="5.625" style="245" customWidth="1"/>
    <col min="12560" max="12565" width="19.625" style="245" customWidth="1"/>
    <col min="12566" max="12566" width="3.375" style="245" customWidth="1"/>
    <col min="12567" max="12800" width="9" style="245"/>
    <col min="12801" max="12801" width="1.875" style="245" customWidth="1"/>
    <col min="12802" max="12802" width="2.75" style="245" customWidth="1"/>
    <col min="12803" max="12803" width="3.875" style="245" customWidth="1"/>
    <col min="12804" max="12804" width="9.125" style="245" customWidth="1"/>
    <col min="12805" max="12805" width="5.625" style="245" customWidth="1"/>
    <col min="12806" max="12811" width="19.625" style="245" customWidth="1"/>
    <col min="12812" max="12812" width="2.75" style="245" customWidth="1"/>
    <col min="12813" max="12813" width="3.875" style="245" customWidth="1"/>
    <col min="12814" max="12814" width="9.125" style="245" customWidth="1"/>
    <col min="12815" max="12815" width="5.625" style="245" customWidth="1"/>
    <col min="12816" max="12821" width="19.625" style="245" customWidth="1"/>
    <col min="12822" max="12822" width="3.375" style="245" customWidth="1"/>
    <col min="12823" max="13056" width="9" style="245"/>
    <col min="13057" max="13057" width="1.875" style="245" customWidth="1"/>
    <col min="13058" max="13058" width="2.75" style="245" customWidth="1"/>
    <col min="13059" max="13059" width="3.875" style="245" customWidth="1"/>
    <col min="13060" max="13060" width="9.125" style="245" customWidth="1"/>
    <col min="13061" max="13061" width="5.625" style="245" customWidth="1"/>
    <col min="13062" max="13067" width="19.625" style="245" customWidth="1"/>
    <col min="13068" max="13068" width="2.75" style="245" customWidth="1"/>
    <col min="13069" max="13069" width="3.875" style="245" customWidth="1"/>
    <col min="13070" max="13070" width="9.125" style="245" customWidth="1"/>
    <col min="13071" max="13071" width="5.625" style="245" customWidth="1"/>
    <col min="13072" max="13077" width="19.625" style="245" customWidth="1"/>
    <col min="13078" max="13078" width="3.375" style="245" customWidth="1"/>
    <col min="13079" max="13312" width="9" style="245"/>
    <col min="13313" max="13313" width="1.875" style="245" customWidth="1"/>
    <col min="13314" max="13314" width="2.75" style="245" customWidth="1"/>
    <col min="13315" max="13315" width="3.875" style="245" customWidth="1"/>
    <col min="13316" max="13316" width="9.125" style="245" customWidth="1"/>
    <col min="13317" max="13317" width="5.625" style="245" customWidth="1"/>
    <col min="13318" max="13323" width="19.625" style="245" customWidth="1"/>
    <col min="13324" max="13324" width="2.75" style="245" customWidth="1"/>
    <col min="13325" max="13325" width="3.875" style="245" customWidth="1"/>
    <col min="13326" max="13326" width="9.125" style="245" customWidth="1"/>
    <col min="13327" max="13327" width="5.625" style="245" customWidth="1"/>
    <col min="13328" max="13333" width="19.625" style="245" customWidth="1"/>
    <col min="13334" max="13334" width="3.375" style="245" customWidth="1"/>
    <col min="13335" max="13568" width="9" style="245"/>
    <col min="13569" max="13569" width="1.875" style="245" customWidth="1"/>
    <col min="13570" max="13570" width="2.75" style="245" customWidth="1"/>
    <col min="13571" max="13571" width="3.875" style="245" customWidth="1"/>
    <col min="13572" max="13572" width="9.125" style="245" customWidth="1"/>
    <col min="13573" max="13573" width="5.625" style="245" customWidth="1"/>
    <col min="13574" max="13579" width="19.625" style="245" customWidth="1"/>
    <col min="13580" max="13580" width="2.75" style="245" customWidth="1"/>
    <col min="13581" max="13581" width="3.875" style="245" customWidth="1"/>
    <col min="13582" max="13582" width="9.125" style="245" customWidth="1"/>
    <col min="13583" max="13583" width="5.625" style="245" customWidth="1"/>
    <col min="13584" max="13589" width="19.625" style="245" customWidth="1"/>
    <col min="13590" max="13590" width="3.375" style="245" customWidth="1"/>
    <col min="13591" max="13824" width="9" style="245"/>
    <col min="13825" max="13825" width="1.875" style="245" customWidth="1"/>
    <col min="13826" max="13826" width="2.75" style="245" customWidth="1"/>
    <col min="13827" max="13827" width="3.875" style="245" customWidth="1"/>
    <col min="13828" max="13828" width="9.125" style="245" customWidth="1"/>
    <col min="13829" max="13829" width="5.625" style="245" customWidth="1"/>
    <col min="13830" max="13835" width="19.625" style="245" customWidth="1"/>
    <col min="13836" max="13836" width="2.75" style="245" customWidth="1"/>
    <col min="13837" max="13837" width="3.875" style="245" customWidth="1"/>
    <col min="13838" max="13838" width="9.125" style="245" customWidth="1"/>
    <col min="13839" max="13839" width="5.625" style="245" customWidth="1"/>
    <col min="13840" max="13845" width="19.625" style="245" customWidth="1"/>
    <col min="13846" max="13846" width="3.375" style="245" customWidth="1"/>
    <col min="13847" max="14080" width="9" style="245"/>
    <col min="14081" max="14081" width="1.875" style="245" customWidth="1"/>
    <col min="14082" max="14082" width="2.75" style="245" customWidth="1"/>
    <col min="14083" max="14083" width="3.875" style="245" customWidth="1"/>
    <col min="14084" max="14084" width="9.125" style="245" customWidth="1"/>
    <col min="14085" max="14085" width="5.625" style="245" customWidth="1"/>
    <col min="14086" max="14091" width="19.625" style="245" customWidth="1"/>
    <col min="14092" max="14092" width="2.75" style="245" customWidth="1"/>
    <col min="14093" max="14093" width="3.875" style="245" customWidth="1"/>
    <col min="14094" max="14094" width="9.125" style="245" customWidth="1"/>
    <col min="14095" max="14095" width="5.625" style="245" customWidth="1"/>
    <col min="14096" max="14101" width="19.625" style="245" customWidth="1"/>
    <col min="14102" max="14102" width="3.375" style="245" customWidth="1"/>
    <col min="14103" max="14336" width="9" style="245"/>
    <col min="14337" max="14337" width="1.875" style="245" customWidth="1"/>
    <col min="14338" max="14338" width="2.75" style="245" customWidth="1"/>
    <col min="14339" max="14339" width="3.875" style="245" customWidth="1"/>
    <col min="14340" max="14340" width="9.125" style="245" customWidth="1"/>
    <col min="14341" max="14341" width="5.625" style="245" customWidth="1"/>
    <col min="14342" max="14347" width="19.625" style="245" customWidth="1"/>
    <col min="14348" max="14348" width="2.75" style="245" customWidth="1"/>
    <col min="14349" max="14349" width="3.875" style="245" customWidth="1"/>
    <col min="14350" max="14350" width="9.125" style="245" customWidth="1"/>
    <col min="14351" max="14351" width="5.625" style="245" customWidth="1"/>
    <col min="14352" max="14357" width="19.625" style="245" customWidth="1"/>
    <col min="14358" max="14358" width="3.375" style="245" customWidth="1"/>
    <col min="14359" max="14592" width="9" style="245"/>
    <col min="14593" max="14593" width="1.875" style="245" customWidth="1"/>
    <col min="14594" max="14594" width="2.75" style="245" customWidth="1"/>
    <col min="14595" max="14595" width="3.875" style="245" customWidth="1"/>
    <col min="14596" max="14596" width="9.125" style="245" customWidth="1"/>
    <col min="14597" max="14597" width="5.625" style="245" customWidth="1"/>
    <col min="14598" max="14603" width="19.625" style="245" customWidth="1"/>
    <col min="14604" max="14604" width="2.75" style="245" customWidth="1"/>
    <col min="14605" max="14605" width="3.875" style="245" customWidth="1"/>
    <col min="14606" max="14606" width="9.125" style="245" customWidth="1"/>
    <col min="14607" max="14607" width="5.625" style="245" customWidth="1"/>
    <col min="14608" max="14613" width="19.625" style="245" customWidth="1"/>
    <col min="14614" max="14614" width="3.375" style="245" customWidth="1"/>
    <col min="14615" max="14848" width="9" style="245"/>
    <col min="14849" max="14849" width="1.875" style="245" customWidth="1"/>
    <col min="14850" max="14850" width="2.75" style="245" customWidth="1"/>
    <col min="14851" max="14851" width="3.875" style="245" customWidth="1"/>
    <col min="14852" max="14852" width="9.125" style="245" customWidth="1"/>
    <col min="14853" max="14853" width="5.625" style="245" customWidth="1"/>
    <col min="14854" max="14859" width="19.625" style="245" customWidth="1"/>
    <col min="14860" max="14860" width="2.75" style="245" customWidth="1"/>
    <col min="14861" max="14861" width="3.875" style="245" customWidth="1"/>
    <col min="14862" max="14862" width="9.125" style="245" customWidth="1"/>
    <col min="14863" max="14863" width="5.625" style="245" customWidth="1"/>
    <col min="14864" max="14869" width="19.625" style="245" customWidth="1"/>
    <col min="14870" max="14870" width="3.375" style="245" customWidth="1"/>
    <col min="14871" max="15104" width="9" style="245"/>
    <col min="15105" max="15105" width="1.875" style="245" customWidth="1"/>
    <col min="15106" max="15106" width="2.75" style="245" customWidth="1"/>
    <col min="15107" max="15107" width="3.875" style="245" customWidth="1"/>
    <col min="15108" max="15108" width="9.125" style="245" customWidth="1"/>
    <col min="15109" max="15109" width="5.625" style="245" customWidth="1"/>
    <col min="15110" max="15115" width="19.625" style="245" customWidth="1"/>
    <col min="15116" max="15116" width="2.75" style="245" customWidth="1"/>
    <col min="15117" max="15117" width="3.875" style="245" customWidth="1"/>
    <col min="15118" max="15118" width="9.125" style="245" customWidth="1"/>
    <col min="15119" max="15119" width="5.625" style="245" customWidth="1"/>
    <col min="15120" max="15125" width="19.625" style="245" customWidth="1"/>
    <col min="15126" max="15126" width="3.375" style="245" customWidth="1"/>
    <col min="15127" max="15360" width="9" style="245"/>
    <col min="15361" max="15361" width="1.875" style="245" customWidth="1"/>
    <col min="15362" max="15362" width="2.75" style="245" customWidth="1"/>
    <col min="15363" max="15363" width="3.875" style="245" customWidth="1"/>
    <col min="15364" max="15364" width="9.125" style="245" customWidth="1"/>
    <col min="15365" max="15365" width="5.625" style="245" customWidth="1"/>
    <col min="15366" max="15371" width="19.625" style="245" customWidth="1"/>
    <col min="15372" max="15372" width="2.75" style="245" customWidth="1"/>
    <col min="15373" max="15373" width="3.875" style="245" customWidth="1"/>
    <col min="15374" max="15374" width="9.125" style="245" customWidth="1"/>
    <col min="15375" max="15375" width="5.625" style="245" customWidth="1"/>
    <col min="15376" max="15381" width="19.625" style="245" customWidth="1"/>
    <col min="15382" max="15382" width="3.375" style="245" customWidth="1"/>
    <col min="15383" max="15616" width="9" style="245"/>
    <col min="15617" max="15617" width="1.875" style="245" customWidth="1"/>
    <col min="15618" max="15618" width="2.75" style="245" customWidth="1"/>
    <col min="15619" max="15619" width="3.875" style="245" customWidth="1"/>
    <col min="15620" max="15620" width="9.125" style="245" customWidth="1"/>
    <col min="15621" max="15621" width="5.625" style="245" customWidth="1"/>
    <col min="15622" max="15627" width="19.625" style="245" customWidth="1"/>
    <col min="15628" max="15628" width="2.75" style="245" customWidth="1"/>
    <col min="15629" max="15629" width="3.875" style="245" customWidth="1"/>
    <col min="15630" max="15630" width="9.125" style="245" customWidth="1"/>
    <col min="15631" max="15631" width="5.625" style="245" customWidth="1"/>
    <col min="15632" max="15637" width="19.625" style="245" customWidth="1"/>
    <col min="15638" max="15638" width="3.375" style="245" customWidth="1"/>
    <col min="15639" max="15872" width="9" style="245"/>
    <col min="15873" max="15873" width="1.875" style="245" customWidth="1"/>
    <col min="15874" max="15874" width="2.75" style="245" customWidth="1"/>
    <col min="15875" max="15875" width="3.875" style="245" customWidth="1"/>
    <col min="15876" max="15876" width="9.125" style="245" customWidth="1"/>
    <col min="15877" max="15877" width="5.625" style="245" customWidth="1"/>
    <col min="15878" max="15883" width="19.625" style="245" customWidth="1"/>
    <col min="15884" max="15884" width="2.75" style="245" customWidth="1"/>
    <col min="15885" max="15885" width="3.875" style="245" customWidth="1"/>
    <col min="15886" max="15886" width="9.125" style="245" customWidth="1"/>
    <col min="15887" max="15887" width="5.625" style="245" customWidth="1"/>
    <col min="15888" max="15893" width="19.625" style="245" customWidth="1"/>
    <col min="15894" max="15894" width="3.375" style="245" customWidth="1"/>
    <col min="15895" max="16128" width="9" style="245"/>
    <col min="16129" max="16129" width="1.875" style="245" customWidth="1"/>
    <col min="16130" max="16130" width="2.75" style="245" customWidth="1"/>
    <col min="16131" max="16131" width="3.875" style="245" customWidth="1"/>
    <col min="16132" max="16132" width="9.125" style="245" customWidth="1"/>
    <col min="16133" max="16133" width="5.625" style="245" customWidth="1"/>
    <col min="16134" max="16139" width="19.625" style="245" customWidth="1"/>
    <col min="16140" max="16140" width="2.75" style="245" customWidth="1"/>
    <col min="16141" max="16141" width="3.875" style="245" customWidth="1"/>
    <col min="16142" max="16142" width="9.125" style="245" customWidth="1"/>
    <col min="16143" max="16143" width="5.625" style="245" customWidth="1"/>
    <col min="16144" max="16149" width="19.625" style="245" customWidth="1"/>
    <col min="16150" max="16150" width="3.375" style="245" customWidth="1"/>
    <col min="16151" max="16384" width="9" style="245"/>
  </cols>
  <sheetData>
    <row r="1" spans="1:22" s="6" customFormat="1" ht="24.95" customHeight="1">
      <c r="A1" s="1"/>
      <c r="B1" s="2"/>
      <c r="C1" s="3"/>
      <c r="D1" s="4" t="s">
        <v>142</v>
      </c>
      <c r="E1" s="5"/>
      <c r="L1" s="2"/>
      <c r="M1" s="3"/>
      <c r="N1" s="4" t="str">
        <f>D1</f>
        <v>令和２年度（後期） 全市町村別日程表　</v>
      </c>
      <c r="O1" s="5"/>
    </row>
    <row r="2" spans="1:22" s="6" customFormat="1" ht="24.95" customHeight="1" thickBot="1">
      <c r="A2" s="1"/>
      <c r="B2" s="2"/>
      <c r="C2" s="3"/>
      <c r="D2" s="4"/>
      <c r="E2" s="5"/>
      <c r="I2" s="7"/>
      <c r="L2" s="2"/>
      <c r="M2" s="3"/>
      <c r="N2" s="4"/>
      <c r="O2" s="5"/>
    </row>
    <row r="3" spans="1:22" s="16" customFormat="1" ht="24.95" customHeight="1" thickBot="1">
      <c r="A3" s="8"/>
      <c r="B3" s="9"/>
      <c r="C3" s="10" t="s">
        <v>0</v>
      </c>
      <c r="D3" s="11" t="s">
        <v>1</v>
      </c>
      <c r="E3" s="12" t="s">
        <v>2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7</v>
      </c>
      <c r="K3" s="13" t="s">
        <v>8</v>
      </c>
      <c r="L3" s="9"/>
      <c r="M3" s="14" t="s">
        <v>0</v>
      </c>
      <c r="N3" s="11" t="s">
        <v>1</v>
      </c>
      <c r="O3" s="15" t="s">
        <v>2</v>
      </c>
      <c r="P3" s="13" t="s">
        <v>3</v>
      </c>
      <c r="Q3" s="13" t="s">
        <v>4</v>
      </c>
      <c r="R3" s="13" t="s">
        <v>5</v>
      </c>
      <c r="S3" s="13" t="s">
        <v>6</v>
      </c>
      <c r="T3" s="13" t="s">
        <v>7</v>
      </c>
      <c r="U3" s="13" t="s">
        <v>8</v>
      </c>
    </row>
    <row r="4" spans="1:22" s="16" customFormat="1" ht="24.95" customHeight="1">
      <c r="A4" s="8"/>
      <c r="B4" s="9" t="s">
        <v>9</v>
      </c>
      <c r="C4" s="17">
        <v>10</v>
      </c>
      <c r="D4" s="18" t="s">
        <v>10</v>
      </c>
      <c r="E4" s="19" t="str">
        <f>VLOOKUP('[1]2019年度後期'!$C4,[1]date3!A$2:B$12,2,FALSE)</f>
        <v>（金）</v>
      </c>
      <c r="F4" s="20" t="s">
        <v>134</v>
      </c>
      <c r="G4" s="21" t="str">
        <f>VLOOKUP($C4,[1]date3!$A$14:$G$25,3,FALSE)</f>
        <v>６　１３　２０　２７</v>
      </c>
      <c r="H4" s="21" t="str">
        <f>VLOOKUP($C4,[1]date3!$A$14:$G$25,4,FALSE)</f>
        <v>４　１１　１８　２５</v>
      </c>
      <c r="I4" s="21" t="str">
        <f>VLOOKUP($C4,[1]date3!$A$14:$G$25,5,FALSE)</f>
        <v>８　１５　２２　２９</v>
      </c>
      <c r="J4" s="21" t="str">
        <f>VLOOKUP($C4,[1]date3!$A$14:$G$25,6,FALSE)</f>
        <v>５　１２　１９　２６</v>
      </c>
      <c r="K4" s="22" t="str">
        <f>VLOOKUP($C4,[1]date3!$A$14:$G$25,7,FALSE)</f>
        <v>５　１２　１９　２６</v>
      </c>
      <c r="L4" s="9" t="s">
        <v>11</v>
      </c>
      <c r="M4" s="23">
        <v>8</v>
      </c>
      <c r="N4" s="24" t="s">
        <v>12</v>
      </c>
      <c r="O4" s="25" t="str">
        <f>VLOOKUP('[1]2019年度後期'!$M4,[1]date3!A$2:B$12,2,FALSE)</f>
        <v>（木）</v>
      </c>
      <c r="P4" s="26" t="str">
        <f>VLOOKUP($M4,[1]date3!$A$14:$G$25,2,FALSE)</f>
        <v>１　８　１５　２２　２９</v>
      </c>
      <c r="Q4" s="27" t="str">
        <f>VLOOKUP($M4,[1]date3!$A$14:$G$25,3,FALSE)</f>
        <v>５　１２　１９　２６</v>
      </c>
      <c r="R4" s="27" t="str">
        <f>VLOOKUP($M4,[1]date3!$A$14:$G$25,4,FALSE)</f>
        <v>３　１０　１７　２４</v>
      </c>
      <c r="S4" s="27" t="str">
        <f>VLOOKUP($M4,[1]date3!$A$14:$G$25,5,FALSE)</f>
        <v>７　１４　２１　２８</v>
      </c>
      <c r="T4" s="27" t="str">
        <f>VLOOKUP($M4,[1]date3!$A$14:$G$25,6,FALSE)</f>
        <v>４　１８　２５</v>
      </c>
      <c r="U4" s="28" t="str">
        <f>VLOOKUP($M4,[1]date3!$A$14:$G$25,7,FALSE)</f>
        <v>４　１１　１８　２５</v>
      </c>
    </row>
    <row r="5" spans="1:22" s="16" customFormat="1" ht="24.95" customHeight="1">
      <c r="A5" s="8"/>
      <c r="B5" s="29"/>
      <c r="C5" s="30">
        <v>4</v>
      </c>
      <c r="D5" s="31" t="s">
        <v>13</v>
      </c>
      <c r="E5" s="32" t="str">
        <f>VLOOKUP('[1]2019年度後期'!$C5,[1]date3!A$2:B$12,2,FALSE)</f>
        <v>（水）</v>
      </c>
      <c r="F5" s="33" t="str">
        <f>VLOOKUP($C5,[1]date3!$A$14:$G$25,2,FALSE)</f>
        <v>７　１４　２１　２８</v>
      </c>
      <c r="G5" s="34" t="str">
        <f>VLOOKUP($C5,[1]date3!$A$14:$G$25,3,FALSE)</f>
        <v>４　１１　１８　２５</v>
      </c>
      <c r="H5" s="34" t="str">
        <f>VLOOKUP($C5,[1]date3!$A$14:$G$25,4,FALSE)</f>
        <v>２　９　１６　２３</v>
      </c>
      <c r="I5" s="34" t="str">
        <f>VLOOKUP($C5,[1]date3!$A$14:$G$25,5,FALSE)</f>
        <v>６　１３　２０　２７</v>
      </c>
      <c r="J5" s="34" t="str">
        <f>VLOOKUP($C5,[1]date3!$A$14:$G$25,6,FALSE)</f>
        <v>３　１０　１７　２４</v>
      </c>
      <c r="K5" s="35" t="str">
        <f>VLOOKUP($C5,[1]date3!$A$14:$G$25,7,FALSE)</f>
        <v>３　１０　１７　２４　３１</v>
      </c>
      <c r="L5" s="36" t="s">
        <v>14</v>
      </c>
      <c r="M5" s="37">
        <v>3</v>
      </c>
      <c r="N5" s="38" t="s">
        <v>15</v>
      </c>
      <c r="O5" s="39" t="str">
        <f>VLOOKUP('[1]2019年度後期'!$M5,[1]date3!A$2:B$12,2,FALSE)</f>
        <v>（火）</v>
      </c>
      <c r="P5" s="40" t="str">
        <f>VLOOKUP($M5,[1]date3!$A$14:$G$25,2,FALSE)</f>
        <v>６　１３　２０　２７</v>
      </c>
      <c r="Q5" s="41" t="str">
        <f>VLOOKUP($M5,[1]date3!$A$14:$G$25,3,FALSE)</f>
        <v>１０　１７　２４</v>
      </c>
      <c r="R5" s="41" t="str">
        <f>VLOOKUP($M5,[1]date3!$A$14:$G$25,4,FALSE)</f>
        <v>１　８　１５　２２</v>
      </c>
      <c r="S5" s="41" t="str">
        <f>VLOOKUP($M5,[1]date3!$A$14:$G$25,5,FALSE)</f>
        <v>５　１２　１９　２６</v>
      </c>
      <c r="T5" s="41" t="str">
        <f>VLOOKUP($M5,[1]date3!$A$14:$G$25,6,FALSE)</f>
        <v>２　９　１６</v>
      </c>
      <c r="U5" s="42" t="str">
        <f>VLOOKUP($M5,[1]date3!$A$14:$G$25,7,FALSE)</f>
        <v>２　９　１６　２３　３０</v>
      </c>
    </row>
    <row r="6" spans="1:22" s="16" customFormat="1" ht="24.95" customHeight="1">
      <c r="A6" s="8"/>
      <c r="B6" s="43" t="s">
        <v>16</v>
      </c>
      <c r="C6" s="44">
        <v>7</v>
      </c>
      <c r="D6" s="45" t="s">
        <v>17</v>
      </c>
      <c r="E6" s="46" t="str">
        <f>VLOOKUP('[1]2019年度後期'!$C6,[1]date3!A$2:B$12,2,FALSE)</f>
        <v>（木）</v>
      </c>
      <c r="F6" s="47" t="str">
        <f>VLOOKUP($C6,[1]date3!$A$14:$G$25,2,FALSE)</f>
        <v>１　８　１５　２２　２９</v>
      </c>
      <c r="G6" s="48" t="str">
        <f>VLOOKUP($C6,[1]date3!$A$14:$G$25,3,FALSE)</f>
        <v>５　１２　１９　２６</v>
      </c>
      <c r="H6" s="48" t="str">
        <f>VLOOKUP($C6,[1]date3!$A$14:$G$25,4,FALSE)</f>
        <v>３　１０　１７　２４</v>
      </c>
      <c r="I6" s="48" t="str">
        <f>VLOOKUP($C6,[1]date3!$A$14:$G$25,5,FALSE)</f>
        <v>７　１４　２１　２８</v>
      </c>
      <c r="J6" s="48" t="str">
        <f>VLOOKUP($C6,[1]date3!$A$14:$G$25,6,FALSE)</f>
        <v>４　１８　２５</v>
      </c>
      <c r="K6" s="49" t="str">
        <f>VLOOKUP($C6,[1]date3!$A$14:$G$25,7,FALSE)</f>
        <v>４　１１　１８　２５</v>
      </c>
      <c r="L6" s="29" t="s">
        <v>18</v>
      </c>
      <c r="M6" s="50">
        <v>5</v>
      </c>
      <c r="N6" s="31" t="s">
        <v>19</v>
      </c>
      <c r="O6" s="32" t="str">
        <f>VLOOKUP('[1]2019年度後期'!$M6,[1]date3!A$2:B$12,2,FALSE)</f>
        <v>（水）</v>
      </c>
      <c r="P6" s="51" t="str">
        <f>VLOOKUP($M6,[1]date3!$A$14:$G$25,2,FALSE)</f>
        <v>７　１４　２１　２８</v>
      </c>
      <c r="Q6" s="52" t="str">
        <f>VLOOKUP($M6,[1]date3!$A$14:$G$25,3,FALSE)</f>
        <v>４　１１　１８　２５</v>
      </c>
      <c r="R6" s="52" t="str">
        <f>VLOOKUP($M6,[1]date3!$A$14:$G$25,4,FALSE)</f>
        <v>２　９　１６　２３</v>
      </c>
      <c r="S6" s="52" t="str">
        <f>VLOOKUP($M6,[1]date3!$A$14:$G$25,5,FALSE)</f>
        <v>６　１３　２０　２７</v>
      </c>
      <c r="T6" s="52" t="str">
        <f>VLOOKUP($M6,[1]date3!$A$14:$G$25,6,FALSE)</f>
        <v>３　１０　１７　２４</v>
      </c>
      <c r="U6" s="53" t="str">
        <f>VLOOKUP($M6,[1]date3!$A$14:$G$25,7,FALSE)</f>
        <v>３　１０　１７　２４　３１</v>
      </c>
    </row>
    <row r="7" spans="1:22" s="16" customFormat="1" ht="24.95" customHeight="1">
      <c r="A7" s="8"/>
      <c r="B7" s="29"/>
      <c r="C7" s="54">
        <v>3</v>
      </c>
      <c r="D7" s="55" t="s">
        <v>20</v>
      </c>
      <c r="E7" s="56" t="str">
        <f>VLOOKUP('[1]2019年度後期'!$C7,[1]date3!A$2:B$12,2,FALSE)</f>
        <v>（火）</v>
      </c>
      <c r="F7" s="57" t="str">
        <f>VLOOKUP($C7,[1]date3!$A$14:$G$25,2,FALSE)</f>
        <v>６　１３　２０　２７</v>
      </c>
      <c r="G7" s="58" t="str">
        <f>VLOOKUP($C7,[1]date3!$A$14:$G$25,3,FALSE)</f>
        <v>１０　１７　２４</v>
      </c>
      <c r="H7" s="58" t="str">
        <f>VLOOKUP($C7,[1]date3!$A$14:$G$25,4,FALSE)</f>
        <v>１　８　１５　２２</v>
      </c>
      <c r="I7" s="58" t="str">
        <f>VLOOKUP($C7,[1]date3!$A$14:$G$25,5,FALSE)</f>
        <v>５　１２　１９　２６</v>
      </c>
      <c r="J7" s="58" t="str">
        <f>VLOOKUP($C7,[1]date3!$A$14:$G$25,6,FALSE)</f>
        <v>２　９　１６</v>
      </c>
      <c r="K7" s="59" t="str">
        <f>VLOOKUP($C7,[1]date3!$A$14:$G$25,7,FALSE)</f>
        <v>２　９　１６　２３　３０</v>
      </c>
      <c r="L7" s="29"/>
      <c r="M7" s="60">
        <v>6</v>
      </c>
      <c r="N7" s="264" t="s">
        <v>21</v>
      </c>
      <c r="O7" s="61" t="s">
        <v>22</v>
      </c>
      <c r="P7" s="62" t="str">
        <f>VLOOKUP($V7,[1]date3!$A$14:$G$25,2,FALSE)</f>
        <v>７　１４　２１　２８</v>
      </c>
      <c r="Q7" s="63" t="s">
        <v>23</v>
      </c>
      <c r="R7" s="63" t="s">
        <v>24</v>
      </c>
      <c r="S7" s="63" t="s">
        <v>25</v>
      </c>
      <c r="T7" s="63" t="s">
        <v>26</v>
      </c>
      <c r="U7" s="64" t="s">
        <v>27</v>
      </c>
      <c r="V7" s="16">
        <v>6</v>
      </c>
    </row>
    <row r="8" spans="1:22" s="16" customFormat="1" ht="24.95" customHeight="1">
      <c r="A8" s="8"/>
      <c r="B8" s="43" t="s">
        <v>28</v>
      </c>
      <c r="C8" s="60">
        <v>8</v>
      </c>
      <c r="D8" s="65" t="s">
        <v>29</v>
      </c>
      <c r="E8" s="66" t="str">
        <f>VLOOKUP('[1]2019年度後期'!$C8,[1]date3!A$2:B$12,2,FALSE)</f>
        <v>（木）</v>
      </c>
      <c r="F8" s="20" t="str">
        <f>VLOOKUP($C8,[1]date3!$A$14:$G$25,2,FALSE)</f>
        <v>１　８　１５　２２　２９</v>
      </c>
      <c r="G8" s="21" t="str">
        <f>VLOOKUP($C8,[1]date3!$A$14:$G$25,3,FALSE)</f>
        <v>５　１２　１９　２６</v>
      </c>
      <c r="H8" s="21" t="str">
        <f>VLOOKUP($C8,[1]date3!$A$14:$G$25,4,FALSE)</f>
        <v>３　１０　１７　２４</v>
      </c>
      <c r="I8" s="21" t="str">
        <f>VLOOKUP($C8,[1]date3!$A$14:$G$25,5,FALSE)</f>
        <v>７　１４　２１　２８</v>
      </c>
      <c r="J8" s="21" t="str">
        <f>VLOOKUP($C8,[1]date3!$A$14:$G$25,6,FALSE)</f>
        <v>４　１８　２５</v>
      </c>
      <c r="K8" s="22" t="str">
        <f>VLOOKUP($C8,[1]date3!$A$14:$G$25,7,FALSE)</f>
        <v>４　１１　１８　２５</v>
      </c>
      <c r="L8" s="29"/>
      <c r="M8" s="60">
        <v>9</v>
      </c>
      <c r="N8" s="265"/>
      <c r="O8" s="67" t="s">
        <v>30</v>
      </c>
      <c r="P8" s="20" t="s">
        <v>134</v>
      </c>
      <c r="Q8" s="21" t="s">
        <v>25</v>
      </c>
      <c r="R8" s="21" t="s">
        <v>23</v>
      </c>
      <c r="S8" s="21" t="s">
        <v>31</v>
      </c>
      <c r="T8" s="21" t="s">
        <v>32</v>
      </c>
      <c r="U8" s="22" t="s">
        <v>32</v>
      </c>
      <c r="V8" s="16">
        <v>9</v>
      </c>
    </row>
    <row r="9" spans="1:22" s="16" customFormat="1" ht="24.95" customHeight="1" thickBot="1">
      <c r="A9" s="8"/>
      <c r="B9" s="29"/>
      <c r="C9" s="50">
        <v>8</v>
      </c>
      <c r="D9" s="31" t="s">
        <v>33</v>
      </c>
      <c r="E9" s="32" t="str">
        <f>VLOOKUP('[1]2019年度後期'!$C9,[1]date3!A$2:B$12,2,FALSE)</f>
        <v>（木）</v>
      </c>
      <c r="F9" s="33" t="str">
        <f>VLOOKUP($C9,[1]date3!$A$14:$G$25,2,FALSE)</f>
        <v>１　８　１５　２２　２９</v>
      </c>
      <c r="G9" s="34" t="str">
        <f>VLOOKUP($C9,[1]date3!$A$14:$G$25,3,FALSE)</f>
        <v>５　１２　１９　２６</v>
      </c>
      <c r="H9" s="34" t="str">
        <f>VLOOKUP($C9,[1]date3!$A$14:$G$25,4,FALSE)</f>
        <v>３　１０　１７　２４</v>
      </c>
      <c r="I9" s="34" t="str">
        <f>VLOOKUP($C9,[1]date3!$A$14:$G$25,5,FALSE)</f>
        <v>７　１４　２１　２８</v>
      </c>
      <c r="J9" s="34" t="str">
        <f>VLOOKUP($C9,[1]date3!$A$14:$G$25,6,FALSE)</f>
        <v>４　１８　２５</v>
      </c>
      <c r="K9" s="35" t="str">
        <f>VLOOKUP($C9,[1]date3!$A$14:$G$25,7,FALSE)</f>
        <v>４　１１　１８　２５</v>
      </c>
      <c r="L9" s="68"/>
      <c r="M9" s="69">
        <v>4</v>
      </c>
      <c r="N9" s="70" t="s">
        <v>34</v>
      </c>
      <c r="O9" s="71" t="str">
        <f>VLOOKUP('[1]2019年度後期'!$M9,[1]date3!A$2:B$12,2,FALSE)</f>
        <v>（水）</v>
      </c>
      <c r="P9" s="51" t="str">
        <f>VLOOKUP($M9,[1]date3!$A$14:$G$25,2,FALSE)</f>
        <v>７　１４　２１　２８</v>
      </c>
      <c r="Q9" s="52" t="str">
        <f>VLOOKUP($M9,[1]date3!$A$14:$G$25,3,FALSE)</f>
        <v>４　１１　１８　２５</v>
      </c>
      <c r="R9" s="52" t="str">
        <f>VLOOKUP($M9,[1]date3!$A$14:$G$25,4,FALSE)</f>
        <v>２　９　１６　２３</v>
      </c>
      <c r="S9" s="52" t="str">
        <f>VLOOKUP($M9,[1]date3!$A$14:$G$25,5,FALSE)</f>
        <v>６　１３　２０　２７</v>
      </c>
      <c r="T9" s="52" t="str">
        <f>VLOOKUP($M9,[1]date3!$A$14:$G$25,6,FALSE)</f>
        <v>３　１０　１７　２４</v>
      </c>
      <c r="U9" s="53" t="str">
        <f>VLOOKUP($M9,[1]date3!$A$14:$G$25,7,FALSE)</f>
        <v>３　１０　１７　２４　３１</v>
      </c>
    </row>
    <row r="10" spans="1:22" s="16" customFormat="1" ht="24.95" customHeight="1">
      <c r="A10" s="8"/>
      <c r="B10" s="29"/>
      <c r="C10" s="60">
        <v>10</v>
      </c>
      <c r="D10" s="65" t="s">
        <v>35</v>
      </c>
      <c r="E10" s="66" t="str">
        <f>VLOOKUP('[1]2019年度後期'!$C10,[1]date3!A$2:B$12,2,FALSE)</f>
        <v>（金）</v>
      </c>
      <c r="F10" s="20" t="s">
        <v>134</v>
      </c>
      <c r="G10" s="21" t="str">
        <f>VLOOKUP($C10,[1]date3!$A$14:$G$25,3,FALSE)</f>
        <v>６　１３　２０　２７</v>
      </c>
      <c r="H10" s="21" t="str">
        <f>VLOOKUP($C10,[1]date3!$A$14:$G$25,4,FALSE)</f>
        <v>４　１１　１８　２５</v>
      </c>
      <c r="I10" s="21" t="str">
        <f>VLOOKUP($C10,[1]date3!$A$14:$G$25,5,FALSE)</f>
        <v>８　１５　２２　２９</v>
      </c>
      <c r="J10" s="21" t="str">
        <f>VLOOKUP($C10,[1]date3!$A$14:$G$25,6,FALSE)</f>
        <v>５　１２　１９　２６</v>
      </c>
      <c r="K10" s="22" t="str">
        <f>VLOOKUP($C10,[1]date3!$A$14:$G$25,7,FALSE)</f>
        <v>５　１２　１９　２６</v>
      </c>
      <c r="L10" s="29" t="s">
        <v>36</v>
      </c>
      <c r="M10" s="72">
        <v>8</v>
      </c>
      <c r="N10" s="65" t="s">
        <v>37</v>
      </c>
      <c r="O10" s="67" t="str">
        <f>VLOOKUP('[1]2019年度後期'!$M10,[1]date3!A$2:B$12,2,FALSE)</f>
        <v>（木）</v>
      </c>
      <c r="P10" s="73" t="str">
        <f>VLOOKUP($M10,[1]date3!$A$14:$G$25,2,FALSE)</f>
        <v>１　８　１５　２２　２９</v>
      </c>
      <c r="Q10" s="74" t="str">
        <f>VLOOKUP($M10,[1]date3!$A$14:$G$25,3,FALSE)</f>
        <v>５　１２　１９　２６</v>
      </c>
      <c r="R10" s="74" t="str">
        <f>VLOOKUP($M10,[1]date3!$A$14:$G$25,4,FALSE)</f>
        <v>３　１０　１７　２４</v>
      </c>
      <c r="S10" s="74" t="str">
        <f>VLOOKUP($M10,[1]date3!$A$14:$G$25,5,FALSE)</f>
        <v>７　１４　２１　２８</v>
      </c>
      <c r="T10" s="74" t="str">
        <f>VLOOKUP($M10,[1]date3!$A$14:$G$25,6,FALSE)</f>
        <v>４　１８　２５</v>
      </c>
      <c r="U10" s="75" t="str">
        <f>VLOOKUP($M10,[1]date3!$A$14:$G$25,7,FALSE)</f>
        <v>４　１１　１８　２５</v>
      </c>
    </row>
    <row r="11" spans="1:22" s="16" customFormat="1" ht="24.95" customHeight="1" thickBot="1">
      <c r="A11" s="8"/>
      <c r="B11" s="29"/>
      <c r="C11" s="50">
        <v>9</v>
      </c>
      <c r="D11" s="31" t="s">
        <v>38</v>
      </c>
      <c r="E11" s="32" t="str">
        <f>VLOOKUP('[1]2019年度後期'!$C11,[1]date3!A$2:B$12,2,FALSE)</f>
        <v>（金）</v>
      </c>
      <c r="F11" s="33" t="s">
        <v>134</v>
      </c>
      <c r="G11" s="34" t="str">
        <f>VLOOKUP($C11,[1]date3!$A$14:$G$25,3,FALSE)</f>
        <v>６　１３　２０　２７</v>
      </c>
      <c r="H11" s="34" t="str">
        <f>VLOOKUP($C11,[1]date3!$A$14:$G$25,4,FALSE)</f>
        <v>４　１１　１８　２５</v>
      </c>
      <c r="I11" s="34" t="str">
        <f>VLOOKUP($C11,[1]date3!$A$14:$G$25,5,FALSE)</f>
        <v>８　１５　２２　２９</v>
      </c>
      <c r="J11" s="34" t="str">
        <f>VLOOKUP($C11,[1]date3!$A$14:$G$25,6,FALSE)</f>
        <v>５　１２　１９　２６</v>
      </c>
      <c r="K11" s="35" t="str">
        <f>VLOOKUP($C11,[1]date3!$A$14:$G$25,7,FALSE)</f>
        <v>５　１２　１９　２６</v>
      </c>
      <c r="L11" s="76"/>
      <c r="M11" s="30">
        <v>5</v>
      </c>
      <c r="N11" s="31" t="s">
        <v>39</v>
      </c>
      <c r="O11" s="77" t="s">
        <v>135</v>
      </c>
      <c r="P11" s="51" t="s">
        <v>136</v>
      </c>
      <c r="Q11" s="52" t="s">
        <v>137</v>
      </c>
      <c r="R11" s="52" t="s">
        <v>138</v>
      </c>
      <c r="S11" s="52" t="s">
        <v>139</v>
      </c>
      <c r="T11" s="52" t="s">
        <v>140</v>
      </c>
      <c r="U11" s="53" t="s">
        <v>141</v>
      </c>
    </row>
    <row r="12" spans="1:22" s="16" customFormat="1" ht="24.95" customHeight="1" thickBot="1">
      <c r="A12" s="8">
        <v>1</v>
      </c>
      <c r="B12" s="78" t="s">
        <v>40</v>
      </c>
      <c r="C12" s="79">
        <v>1</v>
      </c>
      <c r="D12" s="266" t="s">
        <v>41</v>
      </c>
      <c r="E12" s="80" t="s">
        <v>42</v>
      </c>
      <c r="F12" s="81" t="str">
        <f>VLOOKUP($A12,[1]date3!$A$14:$G$25,2,FALSE)</f>
        <v>５　１２　１９　２６</v>
      </c>
      <c r="G12" s="82" t="str">
        <f>VLOOKUP($A12,[1]date3!$A$14:$G$25,3,FALSE)</f>
        <v>２　９　１６　３０</v>
      </c>
      <c r="H12" s="82" t="str">
        <f>VLOOKUP($A12,[1]date3!$A$14:$G$25,4,FALSE)</f>
        <v>７　１４　２１　２８</v>
      </c>
      <c r="I12" s="82" t="str">
        <f>VLOOKUP($A12,[1]date3!$A$14:$G$25,5,FALSE)</f>
        <v>４　１８　２５</v>
      </c>
      <c r="J12" s="82" t="str">
        <f>VLOOKUP($A12,[1]date3!$A$14:$G$25,6,FALSE)</f>
        <v>１　８　１５　２２</v>
      </c>
      <c r="K12" s="83" t="str">
        <f>VLOOKUP($A12,[1]date3!$A$14:$G$25,7,FALSE)</f>
        <v>１　８　１５　２２　２９</v>
      </c>
      <c r="L12" s="29" t="s">
        <v>43</v>
      </c>
      <c r="M12" s="84">
        <v>6</v>
      </c>
      <c r="N12" s="45" t="s">
        <v>44</v>
      </c>
      <c r="O12" s="85" t="str">
        <f>VLOOKUP('[1]2019年度後期'!$M12,[1]date3!A$2:B$12,2,FALSE)</f>
        <v>（水）</v>
      </c>
      <c r="P12" s="47" t="str">
        <f>VLOOKUP($M12,[1]date3!$A$14:$G$25,2,FALSE)</f>
        <v>７　１４　２１　２８</v>
      </c>
      <c r="Q12" s="48" t="str">
        <f>VLOOKUP($M12,[1]date3!$A$14:$G$25,3,FALSE)</f>
        <v>４　１１　１８　２５</v>
      </c>
      <c r="R12" s="48" t="str">
        <f>VLOOKUP($M12,[1]date3!$A$14:$G$25,4,FALSE)</f>
        <v>２　９　１６　２３</v>
      </c>
      <c r="S12" s="48" t="str">
        <f>VLOOKUP($M12,[1]date3!$A$14:$G$25,5,FALSE)</f>
        <v>６　１３　２０　２７</v>
      </c>
      <c r="T12" s="48" t="str">
        <f>VLOOKUP($M12,[1]date3!$A$14:$G$25,6,FALSE)</f>
        <v>３　１０　１７　２４</v>
      </c>
      <c r="U12" s="49" t="str">
        <f>VLOOKUP($M12,[1]date3!$A$14:$G$25,7,FALSE)</f>
        <v>３　１０　１７　２４　３１</v>
      </c>
    </row>
    <row r="13" spans="1:22" s="16" customFormat="1" ht="24.95" customHeight="1">
      <c r="A13" s="8">
        <v>7</v>
      </c>
      <c r="B13" s="29"/>
      <c r="C13" s="60">
        <v>7</v>
      </c>
      <c r="D13" s="265"/>
      <c r="E13" s="66" t="s">
        <v>45</v>
      </c>
      <c r="F13" s="20" t="str">
        <f>VLOOKUP($A13,[1]date3!$A$14:$G$25,2,FALSE)</f>
        <v>１　８　１５　２２　２９</v>
      </c>
      <c r="G13" s="21" t="str">
        <f>VLOOKUP($A13,[1]date3!$A$14:$G$25,3,FALSE)</f>
        <v>５　１２　１９　２６</v>
      </c>
      <c r="H13" s="21" t="str">
        <f>VLOOKUP($A13,[1]date3!$A$14:$G$25,4,FALSE)</f>
        <v>３　１０　１７　２４</v>
      </c>
      <c r="I13" s="21" t="str">
        <f>VLOOKUP($A13,[1]date3!$A$14:$G$25,5,FALSE)</f>
        <v>７　１４　２１　２８</v>
      </c>
      <c r="J13" s="21" t="str">
        <f>VLOOKUP($A13,[1]date3!$A$14:$G$25,6,FALSE)</f>
        <v>４　１８　２５</v>
      </c>
      <c r="K13" s="22" t="str">
        <f>VLOOKUP($A13,[1]date3!$A$14:$G$25,7,FALSE)</f>
        <v>４　１１　１８　２５</v>
      </c>
      <c r="L13" s="78" t="s">
        <v>46</v>
      </c>
      <c r="M13" s="86">
        <v>7</v>
      </c>
      <c r="N13" s="87" t="s">
        <v>47</v>
      </c>
      <c r="O13" s="88" t="str">
        <f>VLOOKUP('[1]2019年度後期'!$M13,[1]date3!A$2:B$12,2,FALSE)</f>
        <v>（木）</v>
      </c>
      <c r="P13" s="89" t="str">
        <f>VLOOKUP($M13,[1]date3!$A$14:$G$25,2,FALSE)</f>
        <v>１　８　１５　２２　２９</v>
      </c>
      <c r="Q13" s="90" t="str">
        <f>VLOOKUP($M13,[1]date3!$A$14:$G$25,3,FALSE)</f>
        <v>５　１２　１９　２６</v>
      </c>
      <c r="R13" s="90" t="str">
        <f>VLOOKUP($M13,[1]date3!$A$14:$G$25,4,FALSE)</f>
        <v>３　１０　１７　２４</v>
      </c>
      <c r="S13" s="90" t="str">
        <f>VLOOKUP($M13,[1]date3!$A$14:$G$25,5,FALSE)</f>
        <v>７　１４　２１　２８</v>
      </c>
      <c r="T13" s="90" t="str">
        <f>VLOOKUP($M13,[1]date3!$A$14:$G$25,6,FALSE)</f>
        <v>４　１８　２５</v>
      </c>
      <c r="U13" s="91" t="str">
        <f>VLOOKUP($M13,[1]date3!$A$14:$G$25,7,FALSE)</f>
        <v>４　１１　１８　２５</v>
      </c>
    </row>
    <row r="14" spans="1:22" s="16" customFormat="1" ht="24.95" customHeight="1">
      <c r="A14" s="8"/>
      <c r="B14" s="29"/>
      <c r="C14" s="50">
        <v>7</v>
      </c>
      <c r="D14" s="92" t="s">
        <v>48</v>
      </c>
      <c r="E14" s="32" t="str">
        <f>VLOOKUP('[1]2019年度後期'!$C14,[1]date3!A$2:B$12,2,FALSE)</f>
        <v>（木）</v>
      </c>
      <c r="F14" s="33" t="str">
        <f>VLOOKUP($C14,[1]date3!$A$14:$G$25,2,FALSE)</f>
        <v>１　８　１５　２２　２９</v>
      </c>
      <c r="G14" s="34" t="str">
        <f>VLOOKUP($C14,[1]date3!$A$14:$G$25,3,FALSE)</f>
        <v>５　１２　１９　２６</v>
      </c>
      <c r="H14" s="34" t="str">
        <f>VLOOKUP($C14,[1]date3!$A$14:$G$25,4,FALSE)</f>
        <v>３　１０　１７　２４</v>
      </c>
      <c r="I14" s="34" t="str">
        <f>VLOOKUP($C14,[1]date3!$A$14:$G$25,5,FALSE)</f>
        <v>７　１４　２１　２８</v>
      </c>
      <c r="J14" s="34" t="str">
        <f>VLOOKUP($C14,[1]date3!$A$14:$G$25,6,FALSE)</f>
        <v>４　１８　２５</v>
      </c>
      <c r="K14" s="35" t="str">
        <f>VLOOKUP($C14,[1]date3!$A$14:$G$25,7,FALSE)</f>
        <v>４　１１　１８　２５</v>
      </c>
      <c r="L14" s="29"/>
      <c r="M14" s="60">
        <v>5</v>
      </c>
      <c r="N14" s="65" t="s">
        <v>49</v>
      </c>
      <c r="O14" s="67" t="str">
        <f>VLOOKUP('[1]2019年度後期'!$M14,[1]date3!A$2:B$12,2,FALSE)</f>
        <v>（水）</v>
      </c>
      <c r="P14" s="20" t="str">
        <f>VLOOKUP($M14,[1]date3!$A$14:$G$25,2,FALSE)</f>
        <v>７　１４　２１　２８</v>
      </c>
      <c r="Q14" s="21" t="str">
        <f>VLOOKUP($M14,[1]date3!$A$14:$G$25,3,FALSE)</f>
        <v>４　１１　１８　２５</v>
      </c>
      <c r="R14" s="21" t="str">
        <f>VLOOKUP($M14,[1]date3!$A$14:$G$25,4,FALSE)</f>
        <v>２　９　１６　２３</v>
      </c>
      <c r="S14" s="21" t="str">
        <f>VLOOKUP($M14,[1]date3!$A$14:$G$25,5,FALSE)</f>
        <v>６　１３　２０　２７</v>
      </c>
      <c r="T14" s="21" t="str">
        <f>VLOOKUP($M14,[1]date3!$A$14:$G$25,6,FALSE)</f>
        <v>３　１０　１７　２４</v>
      </c>
      <c r="U14" s="22" t="str">
        <f>VLOOKUP($M14,[1]date3!$A$14:$G$25,7,FALSE)</f>
        <v>３　１０　１７　２４　３１</v>
      </c>
    </row>
    <row r="15" spans="1:22" s="16" customFormat="1" ht="24.95" customHeight="1">
      <c r="A15" s="8"/>
      <c r="B15" s="29"/>
      <c r="C15" s="60">
        <v>5</v>
      </c>
      <c r="D15" s="65" t="s">
        <v>50</v>
      </c>
      <c r="E15" s="66" t="str">
        <f>VLOOKUP('[1]2019年度後期'!$C15,[1]date3!A$2:B$12,2,FALSE)</f>
        <v>（水）</v>
      </c>
      <c r="F15" s="20" t="str">
        <f>VLOOKUP($C15,[1]date3!$A$14:$G$25,2,FALSE)</f>
        <v>７　１４　２１　２８</v>
      </c>
      <c r="G15" s="21" t="str">
        <f>VLOOKUP($C15,[1]date3!$A$14:$G$25,3,FALSE)</f>
        <v>４　１１　１８　２５</v>
      </c>
      <c r="H15" s="21" t="str">
        <f>VLOOKUP($C15,[1]date3!$A$14:$G$25,4,FALSE)</f>
        <v>２　９　１６　２３</v>
      </c>
      <c r="I15" s="21" t="str">
        <f>VLOOKUP($C15,[1]date3!$A$14:$G$25,5,FALSE)</f>
        <v>６　１３　２０　２７</v>
      </c>
      <c r="J15" s="21" t="str">
        <f>VLOOKUP($C15,[1]date3!$A$14:$G$25,6,FALSE)</f>
        <v>３　１０　１７　２４</v>
      </c>
      <c r="K15" s="22" t="str">
        <f>VLOOKUP($C15,[1]date3!$A$14:$G$25,7,FALSE)</f>
        <v>３　１０　１７　２４　３１</v>
      </c>
      <c r="L15" s="93"/>
      <c r="M15" s="50">
        <v>7</v>
      </c>
      <c r="N15" s="31" t="s">
        <v>51</v>
      </c>
      <c r="O15" s="77" t="str">
        <f>VLOOKUP('[1]2019年度後期'!$M15,[1]date3!A$2:B$12,2,FALSE)</f>
        <v>（木）</v>
      </c>
      <c r="P15" s="51" t="str">
        <f>VLOOKUP($M15,[1]date3!$A$14:$G$25,2,FALSE)</f>
        <v>１　８　１５　２２　２９</v>
      </c>
      <c r="Q15" s="52" t="str">
        <f>VLOOKUP($M15,[1]date3!$A$14:$G$25,3,FALSE)</f>
        <v>５　１２　１９　２６</v>
      </c>
      <c r="R15" s="52" t="str">
        <f>VLOOKUP($M15,[1]date3!$A$14:$G$25,4,FALSE)</f>
        <v>３　１０　１７　２４</v>
      </c>
      <c r="S15" s="52" t="str">
        <f>VLOOKUP($M15,[1]date3!$A$14:$G$25,5,FALSE)</f>
        <v>７　１４　２１　２８</v>
      </c>
      <c r="T15" s="52" t="str">
        <f>VLOOKUP($M15,[1]date3!$A$14:$G$25,6,FALSE)</f>
        <v>４　１８　２５</v>
      </c>
      <c r="U15" s="53" t="str">
        <f>VLOOKUP($M15,[1]date3!$A$14:$G$25,7,FALSE)</f>
        <v>４　１１　１８　２５</v>
      </c>
    </row>
    <row r="16" spans="1:22" s="16" customFormat="1" ht="24.95" customHeight="1">
      <c r="A16" s="8"/>
      <c r="B16" s="29"/>
      <c r="C16" s="50">
        <v>5</v>
      </c>
      <c r="D16" s="31" t="s">
        <v>52</v>
      </c>
      <c r="E16" s="32" t="str">
        <f>VLOOKUP('[1]2019年度後期'!$C16,[1]date3!A$2:B$12,2,FALSE)</f>
        <v>（水）</v>
      </c>
      <c r="F16" s="33" t="str">
        <f>VLOOKUP($C16,[1]date3!$A$14:$G$25,2,FALSE)</f>
        <v>７　１４　２１　２８</v>
      </c>
      <c r="G16" s="34" t="str">
        <f>VLOOKUP($C16,[1]date3!$A$14:$G$25,3,FALSE)</f>
        <v>４　１１　１８　２５</v>
      </c>
      <c r="H16" s="34" t="str">
        <f>VLOOKUP($C16,[1]date3!$A$14:$G$25,4,FALSE)</f>
        <v>２　９　１６　２３</v>
      </c>
      <c r="I16" s="34" t="str">
        <f>VLOOKUP($C16,[1]date3!$A$14:$G$25,5,FALSE)</f>
        <v>６　１３　２０　２７</v>
      </c>
      <c r="J16" s="34" t="str">
        <f>VLOOKUP($C16,[1]date3!$A$14:$G$25,6,FALSE)</f>
        <v>３　１０　１７　２４</v>
      </c>
      <c r="K16" s="35" t="str">
        <f>VLOOKUP($C16,[1]date3!$A$14:$G$25,7,FALSE)</f>
        <v>３　１０　１７　２４　３１</v>
      </c>
      <c r="L16" s="29"/>
      <c r="M16" s="60">
        <v>9</v>
      </c>
      <c r="N16" s="65" t="s">
        <v>53</v>
      </c>
      <c r="O16" s="67" t="str">
        <f>VLOOKUP('[1]2019年度後期'!$M16,[1]date3!A$2:B$12,2,FALSE)</f>
        <v>（金）</v>
      </c>
      <c r="P16" s="94" t="s">
        <v>134</v>
      </c>
      <c r="Q16" s="95" t="str">
        <f>VLOOKUP($M16,[1]date3!$A$14:$G$25,3,FALSE)</f>
        <v>６　１３　２０　２７</v>
      </c>
      <c r="R16" s="95" t="str">
        <f>VLOOKUP($M16,[1]date3!$A$14:$G$25,4,FALSE)</f>
        <v>４　１１　１８　２５</v>
      </c>
      <c r="S16" s="95" t="str">
        <f>VLOOKUP($M16,[1]date3!$A$14:$G$25,5,FALSE)</f>
        <v>８　１５　２２　２９</v>
      </c>
      <c r="T16" s="95" t="str">
        <f>VLOOKUP($M16,[1]date3!$A$14:$G$25,6,FALSE)</f>
        <v>５　１２　１９　２６</v>
      </c>
      <c r="U16" s="96" t="str">
        <f>VLOOKUP($M16,[1]date3!$A$14:$G$25,7,FALSE)</f>
        <v>５　１２　１９　２６</v>
      </c>
    </row>
    <row r="17" spans="1:21" s="16" customFormat="1" ht="24.95" customHeight="1">
      <c r="A17" s="8"/>
      <c r="B17" s="29"/>
      <c r="C17" s="60">
        <v>4</v>
      </c>
      <c r="D17" s="65" t="s">
        <v>54</v>
      </c>
      <c r="E17" s="66" t="str">
        <f>VLOOKUP('[1]2019年度後期'!$C17,[1]date3!A$2:B$12,2,FALSE)</f>
        <v>（水）</v>
      </c>
      <c r="F17" s="20" t="str">
        <f>VLOOKUP($C17,[1]date3!$A$14:$G$25,2,FALSE)</f>
        <v>７　１４　２１　２８</v>
      </c>
      <c r="G17" s="21" t="str">
        <f>VLOOKUP($C17,[1]date3!$A$14:$G$25,3,FALSE)</f>
        <v>４　１１　１８　２５</v>
      </c>
      <c r="H17" s="21" t="str">
        <f>VLOOKUP($C17,[1]date3!$A$14:$G$25,4,FALSE)</f>
        <v>２　９　１６　２３</v>
      </c>
      <c r="I17" s="21" t="str">
        <f>VLOOKUP($C17,[1]date3!$A$14:$G$25,5,FALSE)</f>
        <v>６　１３　２０　２７</v>
      </c>
      <c r="J17" s="21" t="str">
        <f>VLOOKUP($C17,[1]date3!$A$14:$G$25,6,FALSE)</f>
        <v>３　１０　１７　２４</v>
      </c>
      <c r="K17" s="22" t="str">
        <f>VLOOKUP($C17,[1]date3!$A$14:$G$25,7,FALSE)</f>
        <v>３　１０　１７　２４　３１</v>
      </c>
      <c r="L17" s="43" t="s">
        <v>55</v>
      </c>
      <c r="M17" s="97">
        <v>8</v>
      </c>
      <c r="N17" s="98" t="s">
        <v>56</v>
      </c>
      <c r="O17" s="99" t="str">
        <f>VLOOKUP('[1]2019年度後期'!$M17,[1]date3!A$2:B$12,2,FALSE)</f>
        <v>（木）</v>
      </c>
      <c r="P17" s="51" t="str">
        <f>VLOOKUP($M17,[1]date3!$A$14:$G$25,2,FALSE)</f>
        <v>１　８　１５　２２　２９</v>
      </c>
      <c r="Q17" s="52" t="str">
        <f>VLOOKUP($M17,[1]date3!$A$14:$G$25,3,FALSE)</f>
        <v>５　１２　１９　２６</v>
      </c>
      <c r="R17" s="52" t="str">
        <f>VLOOKUP($M17,[1]date3!$A$14:$G$25,4,FALSE)</f>
        <v>３　１０　１７　２４</v>
      </c>
      <c r="S17" s="52" t="str">
        <f>VLOOKUP($M17,[1]date3!$A$14:$G$25,5,FALSE)</f>
        <v>７　１４　２１　２８</v>
      </c>
      <c r="T17" s="52" t="str">
        <f>VLOOKUP($M17,[1]date3!$A$14:$G$25,6,FALSE)</f>
        <v>４　１８　２５</v>
      </c>
      <c r="U17" s="53" t="str">
        <f>VLOOKUP($M17,[1]date3!$A$14:$G$25,7,FALSE)</f>
        <v>４　１１　１８　２５</v>
      </c>
    </row>
    <row r="18" spans="1:21" s="16" customFormat="1" ht="24.95" customHeight="1">
      <c r="A18" s="8">
        <v>3</v>
      </c>
      <c r="B18" s="29"/>
      <c r="C18" s="50">
        <v>3</v>
      </c>
      <c r="D18" s="267" t="s">
        <v>57</v>
      </c>
      <c r="E18" s="100" t="s">
        <v>58</v>
      </c>
      <c r="F18" s="101" t="str">
        <f>VLOOKUP($A18,[1]date3!$A$14:$G$25,2,FALSE)</f>
        <v>６　１３　２０　２７</v>
      </c>
      <c r="G18" s="102" t="str">
        <f>VLOOKUP($A18,[1]date3!$A$14:$G$25,3,FALSE)</f>
        <v>１０　１７　２４</v>
      </c>
      <c r="H18" s="102" t="str">
        <f>VLOOKUP($A18,[1]date3!$A$14:$G$25,4,FALSE)</f>
        <v>１　８　１５　２２</v>
      </c>
      <c r="I18" s="102" t="str">
        <f>VLOOKUP($A18,[1]date3!$A$14:$G$25,5,FALSE)</f>
        <v>５　１２　１９　２６</v>
      </c>
      <c r="J18" s="102" t="str">
        <f>VLOOKUP($A18,[1]date3!$A$14:$G$25,6,FALSE)</f>
        <v>２　９　１６</v>
      </c>
      <c r="K18" s="103" t="str">
        <f>VLOOKUP($A18,[1]date3!$A$14:$G$25,7,FALSE)</f>
        <v>２　９　１６　２３　３０</v>
      </c>
      <c r="L18" s="29"/>
      <c r="M18" s="60">
        <v>3</v>
      </c>
      <c r="N18" s="104" t="s">
        <v>59</v>
      </c>
      <c r="O18" s="67" t="str">
        <f>VLOOKUP('[1]2019年度後期'!$M18,[1]date3!A$2:B$12,2,FALSE)</f>
        <v>（火）</v>
      </c>
      <c r="P18" s="20" t="str">
        <f>VLOOKUP($M18,[1]date3!$A$14:$G$25,2,FALSE)</f>
        <v>６　１３　２０　２７</v>
      </c>
      <c r="Q18" s="21" t="str">
        <f>VLOOKUP($M18,[1]date3!$A$14:$G$25,3,FALSE)</f>
        <v>１０　１７　２４</v>
      </c>
      <c r="R18" s="21" t="str">
        <f>VLOOKUP($M18,[1]date3!$A$14:$G$25,4,FALSE)</f>
        <v>１　８　１５　２２</v>
      </c>
      <c r="S18" s="21" t="str">
        <f>VLOOKUP($M18,[1]date3!$A$14:$G$25,5,FALSE)</f>
        <v>５　１２　１９　２６</v>
      </c>
      <c r="T18" s="21" t="str">
        <f>VLOOKUP($M18,[1]date3!$A$14:$G$25,6,FALSE)</f>
        <v>２　９　１６</v>
      </c>
      <c r="U18" s="22" t="str">
        <f>VLOOKUP($M18,[1]date3!$A$14:$G$25,7,FALSE)</f>
        <v>２　９　１６　２３　３０</v>
      </c>
    </row>
    <row r="19" spans="1:21" s="16" customFormat="1" ht="24.95" customHeight="1">
      <c r="A19" s="8">
        <v>9</v>
      </c>
      <c r="B19" s="29"/>
      <c r="C19" s="50">
        <v>9</v>
      </c>
      <c r="D19" s="265"/>
      <c r="E19" s="32" t="s">
        <v>30</v>
      </c>
      <c r="F19" s="33" t="s">
        <v>134</v>
      </c>
      <c r="G19" s="34" t="str">
        <f>VLOOKUP($A19,[1]date3!$A$14:$G$25,3,FALSE)</f>
        <v>６　１３　２０　２７</v>
      </c>
      <c r="H19" s="34" t="str">
        <f>VLOOKUP($A19,[1]date3!$A$14:$G$25,4,FALSE)</f>
        <v>４　１１　１８　２５</v>
      </c>
      <c r="I19" s="34" t="str">
        <f>VLOOKUP($A19,[1]date3!$A$14:$G$25,5,FALSE)</f>
        <v>８　１５　２２　２９</v>
      </c>
      <c r="J19" s="34" t="str">
        <f>VLOOKUP($A19,[1]date3!$A$14:$G$25,6,FALSE)</f>
        <v>５　１２　１９　２６</v>
      </c>
      <c r="K19" s="35" t="str">
        <f>VLOOKUP($A19,[1]date3!$A$14:$G$25,7,FALSE)</f>
        <v>５　１２　１９　２６</v>
      </c>
      <c r="L19" s="76"/>
      <c r="M19" s="105">
        <v>3</v>
      </c>
      <c r="N19" s="106" t="s">
        <v>60</v>
      </c>
      <c r="O19" s="107" t="str">
        <f>VLOOKUP('[1]2019年度後期'!$M19,[1]date3!A$2:B$12,2,FALSE)</f>
        <v>（火）</v>
      </c>
      <c r="P19" s="51" t="str">
        <f>VLOOKUP($M19,[1]date3!$A$14:$G$25,2,FALSE)</f>
        <v>６　１３　２０　２７</v>
      </c>
      <c r="Q19" s="52" t="str">
        <f>VLOOKUP($M19,[1]date3!$A$14:$G$25,3,FALSE)</f>
        <v>１０　１７　２４</v>
      </c>
      <c r="R19" s="52" t="str">
        <f>VLOOKUP($M19,[1]date3!$A$14:$G$25,4,FALSE)</f>
        <v>１　８　１５　２２</v>
      </c>
      <c r="S19" s="52" t="str">
        <f>VLOOKUP($M19,[1]date3!$A$14:$G$25,5,FALSE)</f>
        <v>５　１２　１９　２６</v>
      </c>
      <c r="T19" s="52" t="str">
        <f>VLOOKUP($M19,[1]date3!$A$14:$G$25,6,FALSE)</f>
        <v>２　９　１６</v>
      </c>
      <c r="U19" s="53" t="str">
        <f>VLOOKUP($M19,[1]date3!$A$14:$G$25,7,FALSE)</f>
        <v>２　９　１６　２３　３０</v>
      </c>
    </row>
    <row r="20" spans="1:21" s="16" customFormat="1" ht="24.95" customHeight="1">
      <c r="A20" s="8"/>
      <c r="B20" s="29"/>
      <c r="C20" s="60">
        <v>9</v>
      </c>
      <c r="D20" s="65" t="s">
        <v>61</v>
      </c>
      <c r="E20" s="66" t="str">
        <f>VLOOKUP('[1]2019年度後期'!$C20,[1]date3!A$2:B$12,2,FALSE)</f>
        <v>（金）</v>
      </c>
      <c r="F20" s="20" t="s">
        <v>134</v>
      </c>
      <c r="G20" s="21" t="str">
        <f>VLOOKUP($C20,[1]date3!$A$14:$G$25,3,FALSE)</f>
        <v>６　１３　２０　２７</v>
      </c>
      <c r="H20" s="21" t="str">
        <f>VLOOKUP($C20,[1]date3!$A$14:$G$25,4,FALSE)</f>
        <v>４　１１　１８　２５</v>
      </c>
      <c r="I20" s="21" t="str">
        <f>VLOOKUP($C20,[1]date3!$A$14:$G$25,5,FALSE)</f>
        <v>８　１５　２２　２９</v>
      </c>
      <c r="J20" s="21" t="str">
        <f>VLOOKUP($C20,[1]date3!$A$14:$G$25,6,FALSE)</f>
        <v>５　１２　１９　２６</v>
      </c>
      <c r="K20" s="22" t="str">
        <f>VLOOKUP($C20,[1]date3!$A$14:$G$25,7,FALSE)</f>
        <v>５　１２　１９　２６</v>
      </c>
      <c r="L20" s="29" t="s">
        <v>62</v>
      </c>
      <c r="M20" s="60">
        <v>5</v>
      </c>
      <c r="N20" s="65" t="s">
        <v>63</v>
      </c>
      <c r="O20" s="67" t="str">
        <f>VLOOKUP('[1]2019年度後期'!$M20,[1]date3!A$2:B$12,2,FALSE)</f>
        <v>（水）</v>
      </c>
      <c r="P20" s="47" t="str">
        <f>VLOOKUP($M20,[1]date3!$A$14:$G$25,2,FALSE)</f>
        <v>７　１４　２１　２８</v>
      </c>
      <c r="Q20" s="48" t="str">
        <f>VLOOKUP($M20,[1]date3!$A$14:$G$25,3,FALSE)</f>
        <v>４　１１　１８　２５</v>
      </c>
      <c r="R20" s="48" t="str">
        <f>VLOOKUP($M20,[1]date3!$A$14:$G$25,4,FALSE)</f>
        <v>２　９　１６　２３</v>
      </c>
      <c r="S20" s="48" t="str">
        <f>VLOOKUP($M20,[1]date3!$A$14:$G$25,5,FALSE)</f>
        <v>６　１３　２０　２７</v>
      </c>
      <c r="T20" s="48" t="str">
        <f>VLOOKUP($M20,[1]date3!$A$14:$G$25,6,FALSE)</f>
        <v>３　１０　１７　２４</v>
      </c>
      <c r="U20" s="49" t="str">
        <f>VLOOKUP($M20,[1]date3!$A$14:$G$25,7,FALSE)</f>
        <v>３　１０　１７　２４　３１</v>
      </c>
    </row>
    <row r="21" spans="1:21" s="16" customFormat="1" ht="24.95" customHeight="1">
      <c r="A21" s="8"/>
      <c r="B21" s="43" t="s">
        <v>64</v>
      </c>
      <c r="C21" s="97">
        <v>10</v>
      </c>
      <c r="D21" s="108" t="s">
        <v>65</v>
      </c>
      <c r="E21" s="109" t="str">
        <f>VLOOKUP('[1]2019年度後期'!$C21,[1]date3!A$2:B$12,2,FALSE)</f>
        <v>（金）</v>
      </c>
      <c r="F21" s="110" t="s">
        <v>134</v>
      </c>
      <c r="G21" s="111" t="str">
        <f>VLOOKUP($C21,[1]date3!$A$14:$G$25,3,FALSE)</f>
        <v>６　１３　２０　２７</v>
      </c>
      <c r="H21" s="111" t="str">
        <f>VLOOKUP($C21,[1]date3!$A$14:$G$25,4,FALSE)</f>
        <v>４　１１　１８　２５</v>
      </c>
      <c r="I21" s="111" t="str">
        <f>VLOOKUP($C21,[1]date3!$A$14:$G$25,5,FALSE)</f>
        <v>８　１５　２２　２９</v>
      </c>
      <c r="J21" s="111" t="str">
        <f>VLOOKUP($C21,[1]date3!$A$14:$G$25,6,FALSE)</f>
        <v>５　１２　１９　２６</v>
      </c>
      <c r="K21" s="112" t="str">
        <f>VLOOKUP($C21,[1]date3!$A$14:$G$25,7,FALSE)</f>
        <v>５　１２　１９　２６</v>
      </c>
      <c r="L21" s="29"/>
      <c r="M21" s="50">
        <v>4</v>
      </c>
      <c r="N21" s="31" t="s">
        <v>66</v>
      </c>
      <c r="O21" s="77" t="str">
        <f>VLOOKUP('[1]2019年度後期'!$M21,[1]date3!A$2:B$12,2,FALSE)</f>
        <v>（水）</v>
      </c>
      <c r="P21" s="51" t="str">
        <f>VLOOKUP($M21,[1]date3!$A$14:$G$25,2,FALSE)</f>
        <v>７　１４　２１　２８</v>
      </c>
      <c r="Q21" s="52" t="str">
        <f>VLOOKUP($M21,[1]date3!$A$14:$G$25,3,FALSE)</f>
        <v>４　１１　１８　２５</v>
      </c>
      <c r="R21" s="52" t="str">
        <f>VLOOKUP($M21,[1]date3!$A$14:$G$25,4,FALSE)</f>
        <v>２　９　１６　２３</v>
      </c>
      <c r="S21" s="52" t="str">
        <f>VLOOKUP($M21,[1]date3!$A$14:$G$25,5,FALSE)</f>
        <v>６　１３　２０　２７</v>
      </c>
      <c r="T21" s="52" t="str">
        <f>VLOOKUP($M21,[1]date3!$A$14:$G$25,6,FALSE)</f>
        <v>３　１０　１７　２４</v>
      </c>
      <c r="U21" s="53" t="str">
        <f>VLOOKUP($M21,[1]date3!$A$14:$G$25,7,FALSE)</f>
        <v>３　１０　１７　２４　３１</v>
      </c>
    </row>
    <row r="22" spans="1:21" s="16" customFormat="1" ht="24.95" customHeight="1">
      <c r="A22" s="8"/>
      <c r="B22" s="76"/>
      <c r="C22" s="113">
        <v>7</v>
      </c>
      <c r="D22" s="114" t="s">
        <v>67</v>
      </c>
      <c r="E22" s="115" t="str">
        <f>VLOOKUP('[1]2019年度後期'!$C22,[1]date3!A$2:B$12,2,FALSE)</f>
        <v>（木）</v>
      </c>
      <c r="F22" s="94" t="str">
        <f>VLOOKUP($C22,[1]date3!$A$14:$G$25,2,FALSE)</f>
        <v>１　８　１５　２２　２９</v>
      </c>
      <c r="G22" s="95" t="str">
        <f>VLOOKUP($C22,[1]date3!$A$14:$G$25,3,FALSE)</f>
        <v>５　１２　１９　２６</v>
      </c>
      <c r="H22" s="95" t="str">
        <f>VLOOKUP($C22,[1]date3!$A$14:$G$25,4,FALSE)</f>
        <v>３　１０　１７　２４</v>
      </c>
      <c r="I22" s="95" t="str">
        <f>VLOOKUP($C22,[1]date3!$A$14:$G$25,5,FALSE)</f>
        <v>７　１４　２１　２８</v>
      </c>
      <c r="J22" s="95" t="str">
        <f>VLOOKUP($C22,[1]date3!$A$14:$G$25,6,FALSE)</f>
        <v>４　１８　２５</v>
      </c>
      <c r="K22" s="96" t="str">
        <f>VLOOKUP($C22,[1]date3!$A$14:$G$25,7,FALSE)</f>
        <v>４　１１　１８　２５</v>
      </c>
      <c r="L22" s="29"/>
      <c r="M22" s="60">
        <v>4</v>
      </c>
      <c r="N22" s="65" t="s">
        <v>68</v>
      </c>
      <c r="O22" s="67" t="str">
        <f>VLOOKUP('[1]2019年度後期'!$M22,[1]date3!A$2:B$12,2,FALSE)</f>
        <v>（水）</v>
      </c>
      <c r="P22" s="94" t="str">
        <f>VLOOKUP($M22,[1]date3!$A$14:$G$25,2,FALSE)</f>
        <v>７　１４　２１　２８</v>
      </c>
      <c r="Q22" s="95" t="str">
        <f>VLOOKUP($M22,[1]date3!$A$14:$G$25,3,FALSE)</f>
        <v>４　１１　１８　２５</v>
      </c>
      <c r="R22" s="95" t="str">
        <f>VLOOKUP($M22,[1]date3!$A$14:$G$25,4,FALSE)</f>
        <v>２　９　１６　２３</v>
      </c>
      <c r="S22" s="95" t="str">
        <f>VLOOKUP($M22,[1]date3!$A$14:$G$25,5,FALSE)</f>
        <v>６　１３　２０　２７</v>
      </c>
      <c r="T22" s="95" t="str">
        <f>VLOOKUP($M22,[1]date3!$A$14:$G$25,6,FALSE)</f>
        <v>３　１０　１７　２４</v>
      </c>
      <c r="U22" s="96" t="str">
        <f>VLOOKUP($M22,[1]date3!$A$14:$G$25,7,FALSE)</f>
        <v>３　１０　１７　２４　３１</v>
      </c>
    </row>
    <row r="23" spans="1:21" s="16" customFormat="1" ht="24.95" customHeight="1" thickBot="1">
      <c r="A23" s="8"/>
      <c r="B23" s="43" t="s">
        <v>69</v>
      </c>
      <c r="C23" s="50">
        <v>7</v>
      </c>
      <c r="D23" s="31" t="s">
        <v>70</v>
      </c>
      <c r="E23" s="32" t="str">
        <f>VLOOKUP('[1]2019年度後期'!$C23,[1]date3!A$2:B$12,2,FALSE)</f>
        <v>（木）</v>
      </c>
      <c r="F23" s="33" t="str">
        <f>VLOOKUP($C23,[1]date3!$A$14:$G$25,2,FALSE)</f>
        <v>１　８　１５　２２　２９</v>
      </c>
      <c r="G23" s="34" t="str">
        <f>VLOOKUP($C23,[1]date3!$A$14:$G$25,3,FALSE)</f>
        <v>５　１２　１９　２６</v>
      </c>
      <c r="H23" s="34" t="str">
        <f>VLOOKUP($C23,[1]date3!$A$14:$G$25,4,FALSE)</f>
        <v>３　１０　１７　２４</v>
      </c>
      <c r="I23" s="34" t="str">
        <f>VLOOKUP($C23,[1]date3!$A$14:$G$25,5,FALSE)</f>
        <v>７　１４　２１　２８</v>
      </c>
      <c r="J23" s="34" t="str">
        <f>VLOOKUP($C23,[1]date3!$A$14:$G$25,6,FALSE)</f>
        <v>４　１８　２５</v>
      </c>
      <c r="K23" s="35" t="str">
        <f>VLOOKUP($C23,[1]date3!$A$14:$G$25,7,FALSE)</f>
        <v>４　１１　１８　２５</v>
      </c>
      <c r="L23" s="116" t="s">
        <v>71</v>
      </c>
      <c r="M23" s="117">
        <v>5</v>
      </c>
      <c r="N23" s="118" t="s">
        <v>72</v>
      </c>
      <c r="O23" s="119" t="str">
        <f>VLOOKUP('[1]2019年度後期'!$M23,[1]date3!A$2:B$12,2,FALSE)</f>
        <v>（水）</v>
      </c>
      <c r="P23" s="51" t="str">
        <f>VLOOKUP($M23,[1]date3!$A$14:$G$25,2,FALSE)</f>
        <v>７　１４　２１　２８</v>
      </c>
      <c r="Q23" s="52" t="str">
        <f>VLOOKUP($M23,[1]date3!$A$14:$G$25,3,FALSE)</f>
        <v>４　１１　１８　２５</v>
      </c>
      <c r="R23" s="52" t="str">
        <f>VLOOKUP($M23,[1]date3!$A$14:$G$25,4,FALSE)</f>
        <v>２　９　１６　２３</v>
      </c>
      <c r="S23" s="52" t="str">
        <f>VLOOKUP($M23,[1]date3!$A$14:$G$25,5,FALSE)</f>
        <v>６　１３　２０　２７</v>
      </c>
      <c r="T23" s="52" t="str">
        <f>VLOOKUP($M23,[1]date3!$A$14:$G$25,6,FALSE)</f>
        <v>３　１０　１７　２４</v>
      </c>
      <c r="U23" s="53" t="str">
        <f>VLOOKUP($M23,[1]date3!$A$14:$G$25,7,FALSE)</f>
        <v>３　１０　１７　２４　３１</v>
      </c>
    </row>
    <row r="24" spans="1:21" s="16" customFormat="1" ht="24.95" customHeight="1">
      <c r="A24" s="8"/>
      <c r="B24" s="29"/>
      <c r="C24" s="60">
        <v>5</v>
      </c>
      <c r="D24" s="65" t="s">
        <v>73</v>
      </c>
      <c r="E24" s="66" t="str">
        <f>VLOOKUP('[1]2019年度後期'!$C24,[1]date3!A$2:B$12,2,FALSE)</f>
        <v>（水）</v>
      </c>
      <c r="F24" s="20" t="str">
        <f>VLOOKUP($C24,[1]date3!$A$14:$G$25,2,FALSE)</f>
        <v>７　１４　２１　２８</v>
      </c>
      <c r="G24" s="21" t="str">
        <f>VLOOKUP($C24,[1]date3!$A$14:$G$25,3,FALSE)</f>
        <v>４　１１　１８　２５</v>
      </c>
      <c r="H24" s="21" t="str">
        <f>VLOOKUP($C24,[1]date3!$A$14:$G$25,4,FALSE)</f>
        <v>２　９　１６　２３</v>
      </c>
      <c r="I24" s="21" t="str">
        <f>VLOOKUP($C24,[1]date3!$A$14:$G$25,5,FALSE)</f>
        <v>６　１３　２０　２７</v>
      </c>
      <c r="J24" s="21" t="str">
        <f>VLOOKUP($C24,[1]date3!$A$14:$G$25,6,FALSE)</f>
        <v>３　１０　１７　２４</v>
      </c>
      <c r="K24" s="22" t="str">
        <f>VLOOKUP($C24,[1]date3!$A$14:$G$25,7,FALSE)</f>
        <v>３　１０　１７　２４　３１</v>
      </c>
      <c r="L24" s="76" t="s">
        <v>74</v>
      </c>
      <c r="M24" s="60">
        <v>2</v>
      </c>
      <c r="N24" s="65" t="s">
        <v>75</v>
      </c>
      <c r="O24" s="67" t="str">
        <f>VLOOKUP('[1]2019年度後期'!$M24,[1]date3!A$2:B$12,2,FALSE)</f>
        <v>（火）</v>
      </c>
      <c r="P24" s="73" t="str">
        <f>VLOOKUP($M24,[1]date3!$A$14:$G$25,2,FALSE)</f>
        <v>６　１３　２０　２７</v>
      </c>
      <c r="Q24" s="74" t="s">
        <v>76</v>
      </c>
      <c r="R24" s="74" t="str">
        <f>VLOOKUP($M24,[1]date3!$A$14:$G$25,4,FALSE)</f>
        <v>１　８　１５　２２</v>
      </c>
      <c r="S24" s="74" t="s">
        <v>77</v>
      </c>
      <c r="T24" s="74" t="str">
        <f>VLOOKUP($M24,[1]date3!$A$14:$G$25,6,FALSE)</f>
        <v>２　９　１６</v>
      </c>
      <c r="U24" s="75" t="str">
        <f>VLOOKUP($M24,[1]date3!$A$14:$G$25,7,FALSE)</f>
        <v>２　９　１６　２３　３０</v>
      </c>
    </row>
    <row r="25" spans="1:21" s="16" customFormat="1" ht="24.95" customHeight="1">
      <c r="A25" s="8"/>
      <c r="B25" s="43" t="s">
        <v>78</v>
      </c>
      <c r="C25" s="97">
        <v>2</v>
      </c>
      <c r="D25" s="98" t="s">
        <v>79</v>
      </c>
      <c r="E25" s="109" t="str">
        <f>VLOOKUP('[1]2019年度後期'!$C25,[1]date3!A$2:B$12,2,FALSE)</f>
        <v>（火）</v>
      </c>
      <c r="F25" s="110" t="str">
        <f>VLOOKUP($C25,[1]date3!$A$14:$G$25,2,FALSE)</f>
        <v>６　１３　２０　２７</v>
      </c>
      <c r="G25" s="111" t="str">
        <f>VLOOKUP($C25,[1]date3!$A$14:$G$25,3,FALSE)</f>
        <v>１０　１７　２４</v>
      </c>
      <c r="H25" s="111" t="str">
        <f>VLOOKUP($C25,[1]date3!$A$14:$G$25,4,FALSE)</f>
        <v>１　８　１５　２２</v>
      </c>
      <c r="I25" s="111" t="str">
        <f>VLOOKUP($C25,[1]date3!$A$14:$G$25,5,FALSE)</f>
        <v>５　１２　１９　２６</v>
      </c>
      <c r="J25" s="111" t="str">
        <f>VLOOKUP($C25,[1]date3!$A$14:$G$25,6,FALSE)</f>
        <v>２　９　１６</v>
      </c>
      <c r="K25" s="112" t="str">
        <f>VLOOKUP($C25,[1]date3!$A$14:$G$25,7,FALSE)</f>
        <v>２　９　１６　２３　３０</v>
      </c>
      <c r="L25" s="29" t="s">
        <v>80</v>
      </c>
      <c r="M25" s="97">
        <v>10</v>
      </c>
      <c r="N25" s="108" t="s">
        <v>81</v>
      </c>
      <c r="O25" s="99" t="str">
        <f>VLOOKUP('[1]2019年度後期'!$M25,[1]date3!A$2:B$12,2,FALSE)</f>
        <v>（金）</v>
      </c>
      <c r="P25" s="120" t="s">
        <v>134</v>
      </c>
      <c r="Q25" s="121" t="str">
        <f>VLOOKUP($M25,[1]date3!$A$14:$G$25,3,FALSE)</f>
        <v>６　１３　２０　２７</v>
      </c>
      <c r="R25" s="121" t="str">
        <f>VLOOKUP($M25,[1]date3!$A$14:$G$25,4,FALSE)</f>
        <v>４　１１　１８　２５</v>
      </c>
      <c r="S25" s="121" t="str">
        <f>VLOOKUP($M25,[1]date3!$A$14:$G$25,5,FALSE)</f>
        <v>８　１５　２２　２９</v>
      </c>
      <c r="T25" s="121" t="str">
        <f>VLOOKUP($M25,[1]date3!$A$14:$G$25,6,FALSE)</f>
        <v>５　１２　１９　２６</v>
      </c>
      <c r="U25" s="122" t="str">
        <f>VLOOKUP($M25,[1]date3!$A$14:$G$25,7,FALSE)</f>
        <v>５　１２　１９　２６</v>
      </c>
    </row>
    <row r="26" spans="1:21" s="16" customFormat="1" ht="24.95" customHeight="1">
      <c r="A26" s="8">
        <v>2</v>
      </c>
      <c r="B26" s="29"/>
      <c r="C26" s="60">
        <v>2</v>
      </c>
      <c r="D26" s="264" t="s">
        <v>82</v>
      </c>
      <c r="E26" s="61" t="s">
        <v>58</v>
      </c>
      <c r="F26" s="255"/>
      <c r="G26" s="256"/>
      <c r="H26" s="256"/>
      <c r="I26" s="256"/>
      <c r="J26" s="256"/>
      <c r="K26" s="257"/>
      <c r="L26" s="29"/>
      <c r="M26" s="60">
        <v>5</v>
      </c>
      <c r="N26" s="104" t="s">
        <v>83</v>
      </c>
      <c r="O26" s="67" t="str">
        <f>VLOOKUP('[1]2019年度後期'!$M26,[1]date3!A$2:B$12,2,FALSE)</f>
        <v>（水）</v>
      </c>
      <c r="P26" s="20" t="str">
        <f>VLOOKUP($M26,[1]date3!$A$14:$G$25,2,FALSE)</f>
        <v>７　１４　２１　２８</v>
      </c>
      <c r="Q26" s="21" t="str">
        <f>VLOOKUP($M26,[1]date3!$A$14:$G$25,3,FALSE)</f>
        <v>４　１１　１８　２５</v>
      </c>
      <c r="R26" s="21" t="str">
        <f>VLOOKUP($M26,[1]date3!$A$14:$G$25,4,FALSE)</f>
        <v>２　９　１６　２３</v>
      </c>
      <c r="S26" s="21" t="str">
        <f>VLOOKUP($M26,[1]date3!$A$14:$G$25,5,FALSE)</f>
        <v>６　１３　２０　２７</v>
      </c>
      <c r="T26" s="21" t="str">
        <f>VLOOKUP($M26,[1]date3!$A$14:$G$25,6,FALSE)</f>
        <v>３　１０　１７　２４</v>
      </c>
      <c r="U26" s="22" t="str">
        <f>VLOOKUP($M26,[1]date3!$A$14:$G$25,7,FALSE)</f>
        <v>３　１０　１７　２４　３１</v>
      </c>
    </row>
    <row r="27" spans="1:21" s="16" customFormat="1" ht="24.95" customHeight="1" thickBot="1">
      <c r="A27" s="8">
        <v>10</v>
      </c>
      <c r="B27" s="29"/>
      <c r="C27" s="60">
        <v>10</v>
      </c>
      <c r="D27" s="268"/>
      <c r="E27" s="66" t="s">
        <v>84</v>
      </c>
      <c r="F27" s="123" t="s">
        <v>134</v>
      </c>
      <c r="G27" s="124" t="str">
        <f>VLOOKUP($A27,[1]date3!$A$14:$G$25,3,FALSE)</f>
        <v>６　１３　２０　２７</v>
      </c>
      <c r="H27" s="124" t="str">
        <f>VLOOKUP($A27,[1]date3!$A$14:$G$25,4,FALSE)</f>
        <v>４　１１　１８　２５</v>
      </c>
      <c r="I27" s="124" t="str">
        <f>VLOOKUP($A27,[1]date3!$A$14:$G$25,5,FALSE)</f>
        <v>８　１５　２２　２９</v>
      </c>
      <c r="J27" s="124" t="str">
        <f>VLOOKUP($A27,[1]date3!$A$14:$G$25,6,FALSE)</f>
        <v>５　１２　１９　２６</v>
      </c>
      <c r="K27" s="125" t="str">
        <f>VLOOKUP($A27,[1]date3!$A$14:$G$25,7,FALSE)</f>
        <v>５　１２　１９　２６</v>
      </c>
      <c r="L27" s="126"/>
      <c r="M27" s="50">
        <v>8</v>
      </c>
      <c r="N27" s="92" t="s">
        <v>85</v>
      </c>
      <c r="O27" s="77" t="str">
        <f>VLOOKUP('[1]2019年度後期'!$M27,[1]date3!A$2:B$12,2,FALSE)</f>
        <v>（木）</v>
      </c>
      <c r="P27" s="51" t="str">
        <f>VLOOKUP($M27,[1]date3!$A$14:$G$25,2,FALSE)</f>
        <v>１　８　１５　２２　２９</v>
      </c>
      <c r="Q27" s="52" t="str">
        <f>VLOOKUP($M27,[1]date3!$A$14:$G$25,3,FALSE)</f>
        <v>５　１２　１９　２６</v>
      </c>
      <c r="R27" s="52" t="str">
        <f>VLOOKUP($M27,[1]date3!$A$14:$G$25,4,FALSE)</f>
        <v>３　１０　１７　２４</v>
      </c>
      <c r="S27" s="52" t="str">
        <f>VLOOKUP($M27,[1]date3!$A$14:$G$25,5,FALSE)</f>
        <v>７　１４　２１　２８</v>
      </c>
      <c r="T27" s="52" t="str">
        <f>VLOOKUP($M27,[1]date3!$A$14:$G$25,6,FALSE)</f>
        <v>４　１８　２５</v>
      </c>
      <c r="U27" s="53" t="str">
        <f>VLOOKUP($M27,[1]date3!$A$14:$G$25,7,FALSE)</f>
        <v>４　１１　１８　２５</v>
      </c>
    </row>
    <row r="28" spans="1:21" s="16" customFormat="1" ht="24.95" customHeight="1">
      <c r="A28" s="8">
        <v>1</v>
      </c>
      <c r="B28" s="78" t="s">
        <v>86</v>
      </c>
      <c r="C28" s="127">
        <v>1</v>
      </c>
      <c r="D28" s="269" t="s">
        <v>87</v>
      </c>
      <c r="E28" s="128" t="s">
        <v>42</v>
      </c>
      <c r="F28" s="129" t="str">
        <f>VLOOKUP($A28,[1]date3!$A$14:$G$25,2,FALSE)</f>
        <v>５　１２　１９　２６</v>
      </c>
      <c r="G28" s="130" t="str">
        <f>VLOOKUP($A28,[1]date3!$A$14:$G$25,3,FALSE)</f>
        <v>２　９　１６　３０</v>
      </c>
      <c r="H28" s="130" t="str">
        <f>VLOOKUP($A28,[1]date3!$A$14:$G$25,4,FALSE)</f>
        <v>７　１４　２１　２８</v>
      </c>
      <c r="I28" s="130" t="str">
        <f>VLOOKUP($A28,[1]date3!$A$14:$G$25,5,FALSE)</f>
        <v>４　１８　２５</v>
      </c>
      <c r="J28" s="130" t="str">
        <f>VLOOKUP($A28,[1]date3!$A$14:$G$25,6,FALSE)</f>
        <v>１　８　１５　２２</v>
      </c>
      <c r="K28" s="131" t="str">
        <f>VLOOKUP($A28,[1]date3!$A$14:$G$25,7,FALSE)</f>
        <v>１　８　１５　２２　２９</v>
      </c>
      <c r="L28" s="29"/>
      <c r="M28" s="60">
        <v>7</v>
      </c>
      <c r="N28" s="104" t="s">
        <v>88</v>
      </c>
      <c r="O28" s="67" t="str">
        <f>VLOOKUP('[1]2019年度後期'!$M28,[1]date3!A$2:B$12,2,FALSE)</f>
        <v>（木）</v>
      </c>
      <c r="P28" s="20" t="str">
        <f>VLOOKUP($M28,[1]date3!$A$14:$G$25,2,FALSE)</f>
        <v>１　８　１５　２２　２９</v>
      </c>
      <c r="Q28" s="21" t="str">
        <f>VLOOKUP($M28,[1]date3!$A$14:$G$25,3,FALSE)</f>
        <v>５　１２　１９　２６</v>
      </c>
      <c r="R28" s="21" t="str">
        <f>VLOOKUP($M28,[1]date3!$A$14:$G$25,4,FALSE)</f>
        <v>３　１０　１７　２４</v>
      </c>
      <c r="S28" s="21" t="str">
        <f>VLOOKUP($M28,[1]date3!$A$14:$G$25,5,FALSE)</f>
        <v>７　１４　２１　２８</v>
      </c>
      <c r="T28" s="21" t="str">
        <f>VLOOKUP($M28,[1]date3!$A$14:$G$25,6,FALSE)</f>
        <v>４　１８　２５</v>
      </c>
      <c r="U28" s="22" t="str">
        <f>VLOOKUP($M28,[1]date3!$A$14:$G$25,7,FALSE)</f>
        <v>４　１１　１８　２５</v>
      </c>
    </row>
    <row r="29" spans="1:21" s="16" customFormat="1" ht="24.95" customHeight="1">
      <c r="A29" s="8">
        <v>6</v>
      </c>
      <c r="B29" s="29"/>
      <c r="C29" s="50">
        <v>6</v>
      </c>
      <c r="D29" s="265"/>
      <c r="E29" s="132" t="s">
        <v>89</v>
      </c>
      <c r="F29" s="133" t="str">
        <f>VLOOKUP($A29,[1]date3!$A$14:$G$25,2,FALSE)</f>
        <v>７　１４　２１　２８</v>
      </c>
      <c r="G29" s="134" t="str">
        <f>VLOOKUP($A29,[1]date3!$A$14:$G$25,3,FALSE)</f>
        <v>４　１１　１８　２５</v>
      </c>
      <c r="H29" s="134" t="str">
        <f>VLOOKUP($A29,[1]date3!$A$14:$G$25,4,FALSE)</f>
        <v>２　９　１６　２３</v>
      </c>
      <c r="I29" s="134" t="str">
        <f>VLOOKUP($A29,[1]date3!$A$14:$G$25,5,FALSE)</f>
        <v>６　１３　２０　２７</v>
      </c>
      <c r="J29" s="134" t="str">
        <f>VLOOKUP($A29,[1]date3!$A$14:$G$25,6,FALSE)</f>
        <v>３　１０　１７　２４</v>
      </c>
      <c r="K29" s="135" t="str">
        <f>VLOOKUP($A29,[1]date3!$A$14:$G$25,7,FALSE)</f>
        <v>３　１０　１７　２４　３１</v>
      </c>
      <c r="L29" s="76"/>
      <c r="M29" s="105">
        <v>3</v>
      </c>
      <c r="N29" s="55" t="s">
        <v>90</v>
      </c>
      <c r="O29" s="107" t="str">
        <f>VLOOKUP('[1]2019年度後期'!$M29,[1]date3!A$2:B$12,2,FALSE)</f>
        <v>（火）</v>
      </c>
      <c r="P29" s="136" t="str">
        <f>VLOOKUP($M29,[1]date3!$A$14:$G$25,2,FALSE)</f>
        <v>６　１３　２０　２７</v>
      </c>
      <c r="Q29" s="137" t="str">
        <f>VLOOKUP($M29,[1]date3!$A$14:$G$25,3,FALSE)</f>
        <v>１０　１７　２４</v>
      </c>
      <c r="R29" s="137" t="str">
        <f>VLOOKUP($M29,[1]date3!$A$14:$G$25,4,FALSE)</f>
        <v>１　８　１５　２２</v>
      </c>
      <c r="S29" s="137" t="str">
        <f>VLOOKUP($M29,[1]date3!$A$14:$G$25,5,FALSE)</f>
        <v>５　１２　１９　２６</v>
      </c>
      <c r="T29" s="137" t="str">
        <f>VLOOKUP($M29,[1]date3!$A$14:$G$25,6,FALSE)</f>
        <v>２　９　１６</v>
      </c>
      <c r="U29" s="138" t="str">
        <f>VLOOKUP($M29,[1]date3!$A$14:$G$25,7,FALSE)</f>
        <v>２　９　１６　２３　３０</v>
      </c>
    </row>
    <row r="30" spans="1:21" s="16" customFormat="1" ht="24.95" customHeight="1" thickBot="1">
      <c r="A30" s="8">
        <v>10</v>
      </c>
      <c r="B30" s="29"/>
      <c r="C30" s="50">
        <v>10</v>
      </c>
      <c r="D30" s="265"/>
      <c r="E30" s="132" t="s">
        <v>91</v>
      </c>
      <c r="F30" s="133" t="s">
        <v>134</v>
      </c>
      <c r="G30" s="134" t="str">
        <f>VLOOKUP($A30,[1]date3!$A$14:$G$25,3,FALSE)</f>
        <v>６　１３　２０　２７</v>
      </c>
      <c r="H30" s="134" t="str">
        <f>VLOOKUP($A30,[1]date3!$A$14:$G$25,4,FALSE)</f>
        <v>４　１１　１８　２５</v>
      </c>
      <c r="I30" s="134" t="str">
        <f>VLOOKUP($A30,[1]date3!$A$14:$G$25,5,FALSE)</f>
        <v>８　１５　２２　２９</v>
      </c>
      <c r="J30" s="134" t="str">
        <f>VLOOKUP($A30,[1]date3!$A$14:$G$25,6,FALSE)</f>
        <v>５　１２　１９　２６</v>
      </c>
      <c r="K30" s="135" t="str">
        <f>VLOOKUP($A30,[1]date3!$A$14:$G$25,7,FALSE)</f>
        <v>５　１２　１９　２６</v>
      </c>
      <c r="L30" s="29" t="s">
        <v>92</v>
      </c>
      <c r="M30" s="60">
        <v>9</v>
      </c>
      <c r="N30" s="65" t="s">
        <v>93</v>
      </c>
      <c r="O30" s="67" t="str">
        <f>VLOOKUP('[1]2019年度後期'!$M30,[1]date3!A$2:B$12,2,FALSE)</f>
        <v>（金）</v>
      </c>
      <c r="P30" s="123" t="s">
        <v>134</v>
      </c>
      <c r="Q30" s="124" t="str">
        <f>VLOOKUP($M30,[1]date3!$A$14:$G$25,3,FALSE)</f>
        <v>６　１３　２０　２７</v>
      </c>
      <c r="R30" s="124" t="str">
        <f>VLOOKUP($M30,[1]date3!$A$14:$G$25,4,FALSE)</f>
        <v>４　１１　１８　２５</v>
      </c>
      <c r="S30" s="124" t="str">
        <f>VLOOKUP($M30,[1]date3!$A$14:$G$25,5,FALSE)</f>
        <v>８　１５　２２　２９</v>
      </c>
      <c r="T30" s="124" t="str">
        <f>VLOOKUP($M30,[1]date3!$A$14:$G$25,6,FALSE)</f>
        <v>５　１２　１９　２６</v>
      </c>
      <c r="U30" s="125" t="str">
        <f>VLOOKUP($M30,[1]date3!$A$14:$G$25,7,FALSE)</f>
        <v>５　１２　１９　２６</v>
      </c>
    </row>
    <row r="31" spans="1:21" s="16" customFormat="1" ht="24.95" customHeight="1">
      <c r="A31" s="8"/>
      <c r="B31" s="29"/>
      <c r="C31" s="60">
        <v>9</v>
      </c>
      <c r="D31" s="65" t="s">
        <v>94</v>
      </c>
      <c r="E31" s="66" t="str">
        <f>VLOOKUP('[1]2019年度後期'!$C31,[1]date3!A$2:B$12,2,FALSE)</f>
        <v>（金）</v>
      </c>
      <c r="F31" s="20" t="s">
        <v>134</v>
      </c>
      <c r="G31" s="21" t="str">
        <f>VLOOKUP($C31,[1]date3!$A$14:$G$25,3,FALSE)</f>
        <v>６　１３　２０　２７</v>
      </c>
      <c r="H31" s="21" t="str">
        <f>VLOOKUP($C31,[1]date3!$A$14:$G$25,4,FALSE)</f>
        <v>４　１１　１８　２５</v>
      </c>
      <c r="I31" s="21" t="str">
        <f>VLOOKUP($C31,[1]date3!$A$14:$G$25,5,FALSE)</f>
        <v>８　１５　２２　２９</v>
      </c>
      <c r="J31" s="21" t="str">
        <f>VLOOKUP($C31,[1]date3!$A$14:$G$25,6,FALSE)</f>
        <v>５　１２　１９　２６</v>
      </c>
      <c r="K31" s="22" t="str">
        <f>VLOOKUP($C31,[1]date3!$A$14:$G$25,7,FALSE)</f>
        <v>５　１２　１９　２６</v>
      </c>
      <c r="L31" s="139" t="s">
        <v>95</v>
      </c>
      <c r="M31" s="140">
        <v>10</v>
      </c>
      <c r="N31" s="141" t="s">
        <v>96</v>
      </c>
      <c r="O31" s="142" t="str">
        <f>VLOOKUP('[1]2019年度後期'!$M31,[1]date3!A$2:B$12,2,FALSE)</f>
        <v>（金）</v>
      </c>
      <c r="P31" s="51" t="s">
        <v>134</v>
      </c>
      <c r="Q31" s="52" t="str">
        <f>VLOOKUP($M31,[1]date3!$A$14:$G$25,3,FALSE)</f>
        <v>６　１３　２０　２７</v>
      </c>
      <c r="R31" s="52" t="str">
        <f>VLOOKUP($M31,[1]date3!$A$14:$G$25,4,FALSE)</f>
        <v>４　１１　１８　２５</v>
      </c>
      <c r="S31" s="52" t="str">
        <f>VLOOKUP($M31,[1]date3!$A$14:$G$25,5,FALSE)</f>
        <v>８　１５　２２　２９</v>
      </c>
      <c r="T31" s="52" t="str">
        <f>VLOOKUP($M31,[1]date3!$A$14:$G$25,6,FALSE)</f>
        <v>５　１２　１９　２６</v>
      </c>
      <c r="U31" s="53" t="str">
        <f>VLOOKUP($M31,[1]date3!$A$14:$G$25,7,FALSE)</f>
        <v>５　１２　１９　２６</v>
      </c>
    </row>
    <row r="32" spans="1:21" s="16" customFormat="1" ht="24.95" customHeight="1">
      <c r="A32" s="8"/>
      <c r="B32" s="29"/>
      <c r="C32" s="50">
        <v>2</v>
      </c>
      <c r="D32" s="31" t="s">
        <v>97</v>
      </c>
      <c r="E32" s="32" t="str">
        <f>VLOOKUP('[1]2019年度後期'!$C32,[1]date3!A$2:B$12,2,FALSE)</f>
        <v>（火）</v>
      </c>
      <c r="F32" s="33" t="str">
        <f>VLOOKUP($C32,[1]date3!$A$14:$G$25,2,FALSE)</f>
        <v>６　１３　２０　２７</v>
      </c>
      <c r="G32" s="34" t="str">
        <f>VLOOKUP($C32,[1]date3!$A$14:$G$25,3,FALSE)</f>
        <v>１０　１７　２４</v>
      </c>
      <c r="H32" s="34" t="str">
        <f>VLOOKUP($C32,[1]date3!$A$14:$G$25,4,FALSE)</f>
        <v>１　８　１５　２２</v>
      </c>
      <c r="I32" s="34" t="str">
        <f>VLOOKUP($C32,[1]date3!$A$14:$G$25,5,FALSE)</f>
        <v>５　１２　１９　２６</v>
      </c>
      <c r="J32" s="34" t="str">
        <f>VLOOKUP($C32,[1]date3!$A$14:$G$25,6,FALSE)</f>
        <v>２　９　１６</v>
      </c>
      <c r="K32" s="35" t="str">
        <f>VLOOKUP($C32,[1]date3!$A$14:$G$25,7,FALSE)</f>
        <v>２　９　１６　２３　３０</v>
      </c>
      <c r="L32" s="29" t="s">
        <v>98</v>
      </c>
      <c r="M32" s="60">
        <v>8</v>
      </c>
      <c r="N32" s="65" t="s">
        <v>99</v>
      </c>
      <c r="O32" s="67" t="str">
        <f>VLOOKUP('[1]2019年度後期'!$M32,[1]date3!A$2:B$12,2,FALSE)</f>
        <v>（木）</v>
      </c>
      <c r="P32" s="47" t="str">
        <f>VLOOKUP($M32,[1]date3!$A$14:$G$25,2,FALSE)</f>
        <v>１　８　１５　２２　２９</v>
      </c>
      <c r="Q32" s="48" t="str">
        <f>VLOOKUP($M32,[1]date3!$A$14:$G$25,3,FALSE)</f>
        <v>５　１２　１９　２６</v>
      </c>
      <c r="R32" s="48" t="str">
        <f>VLOOKUP($M32,[1]date3!$A$14:$G$25,4,FALSE)</f>
        <v>３　１０　１７　２４</v>
      </c>
      <c r="S32" s="48" t="str">
        <f>VLOOKUP($M32,[1]date3!$A$14:$G$25,5,FALSE)</f>
        <v>７　１４　２１　２８</v>
      </c>
      <c r="T32" s="48" t="str">
        <f>VLOOKUP($M32,[1]date3!$A$14:$G$25,6,FALSE)</f>
        <v>４　１８　２５</v>
      </c>
      <c r="U32" s="49" t="str">
        <f>VLOOKUP($M32,[1]date3!$A$14:$G$25,7,FALSE)</f>
        <v>４　１１　１８　２５</v>
      </c>
    </row>
    <row r="33" spans="1:22" s="16" customFormat="1" ht="24.95" customHeight="1">
      <c r="A33" s="8"/>
      <c r="B33" s="29"/>
      <c r="C33" s="60">
        <v>9</v>
      </c>
      <c r="D33" s="65" t="s">
        <v>100</v>
      </c>
      <c r="E33" s="66" t="str">
        <f>VLOOKUP('[1]2019年度後期'!$C33,[1]date3!A$2:B$12,2,FALSE)</f>
        <v>（金）</v>
      </c>
      <c r="F33" s="20" t="s">
        <v>134</v>
      </c>
      <c r="G33" s="21" t="str">
        <f>VLOOKUP($C33,[1]date3!$A$14:$G$25,3,FALSE)</f>
        <v>６　１３　２０　２７</v>
      </c>
      <c r="H33" s="21" t="str">
        <f>VLOOKUP($C33,[1]date3!$A$14:$G$25,4,FALSE)</f>
        <v>４　１１　１８　２５</v>
      </c>
      <c r="I33" s="21" t="str">
        <f>VLOOKUP($C33,[1]date3!$A$14:$G$25,5,FALSE)</f>
        <v>８　１５　２２　２９</v>
      </c>
      <c r="J33" s="21" t="str">
        <f>VLOOKUP($C33,[1]date3!$A$14:$G$25,6,FALSE)</f>
        <v>５　１２　１９　２６</v>
      </c>
      <c r="K33" s="22" t="str">
        <f>VLOOKUP($C33,[1]date3!$A$14:$G$25,7,FALSE)</f>
        <v>５　１２　１９　２６</v>
      </c>
      <c r="L33" s="29"/>
      <c r="M33" s="50">
        <v>2</v>
      </c>
      <c r="N33" s="31" t="s">
        <v>101</v>
      </c>
      <c r="O33" s="77" t="str">
        <f>VLOOKUP('[1]2019年度後期'!$M33,[1]date3!A$2:B$12,2,FALSE)</f>
        <v>（火）</v>
      </c>
      <c r="P33" s="51" t="str">
        <f>VLOOKUP($M33,[1]date3!$A$14:$G$25,2,FALSE)</f>
        <v>６　１３　２０　２７</v>
      </c>
      <c r="Q33" s="52" t="str">
        <f>VLOOKUP($M33,[1]date3!$A$14:$G$25,3,FALSE)</f>
        <v>１０　１７　２４</v>
      </c>
      <c r="R33" s="52" t="str">
        <f>VLOOKUP($M33,[1]date3!$A$14:$G$25,4,FALSE)</f>
        <v>１　８　１５　２２</v>
      </c>
      <c r="S33" s="52" t="str">
        <f>VLOOKUP($M33,[1]date3!$A$14:$G$25,5,FALSE)</f>
        <v>５　１２　１９　２６</v>
      </c>
      <c r="T33" s="52" t="str">
        <f>VLOOKUP($M33,[1]date3!$A$14:$G$25,6,FALSE)</f>
        <v>２　９　１６</v>
      </c>
      <c r="U33" s="53" t="str">
        <f>VLOOKUP($M33,[1]date3!$A$14:$G$25,7,FALSE)</f>
        <v>２　９　１６　２３　３０</v>
      </c>
    </row>
    <row r="34" spans="1:22" s="16" customFormat="1" ht="24.95" customHeight="1">
      <c r="A34" s="8"/>
      <c r="B34" s="43" t="s">
        <v>102</v>
      </c>
      <c r="C34" s="97">
        <v>4</v>
      </c>
      <c r="D34" s="98" t="s">
        <v>103</v>
      </c>
      <c r="E34" s="109" t="str">
        <f>VLOOKUP('[1]2019年度後期'!$C34,[1]date3!A$2:B$12,2,FALSE)</f>
        <v>（水）</v>
      </c>
      <c r="F34" s="110" t="str">
        <f>VLOOKUP($C34,[1]date3!$A$14:$G$25,2,FALSE)</f>
        <v>７　１４　２１　２８</v>
      </c>
      <c r="G34" s="111" t="str">
        <f>VLOOKUP($C34,[1]date3!$A$14:$G$25,3,FALSE)</f>
        <v>４　１１　１８　２５</v>
      </c>
      <c r="H34" s="111" t="str">
        <f>VLOOKUP($C34,[1]date3!$A$14:$G$25,4,FALSE)</f>
        <v>２　９　１６　２３</v>
      </c>
      <c r="I34" s="111" t="str">
        <f>VLOOKUP($C34,[1]date3!$A$14:$G$25,5,FALSE)</f>
        <v>６　１３　２０　２７</v>
      </c>
      <c r="J34" s="111" t="str">
        <f>VLOOKUP($C34,[1]date3!$A$14:$G$25,6,FALSE)</f>
        <v>３　１０　１７　２４</v>
      </c>
      <c r="K34" s="112" t="str">
        <f>VLOOKUP($C34,[1]date3!$A$14:$G$25,7,FALSE)</f>
        <v>３　１０　１７　２４　３１</v>
      </c>
      <c r="L34" s="29"/>
      <c r="M34" s="60">
        <v>4</v>
      </c>
      <c r="N34" s="143" t="s">
        <v>104</v>
      </c>
      <c r="O34" s="144" t="str">
        <f>VLOOKUP('[1]2019年度後期'!$M34,[1]date3!A$2:B$12,2,FALSE)</f>
        <v>（水）</v>
      </c>
      <c r="P34" s="20" t="str">
        <f>VLOOKUP($M34,[1]date3!$A$14:$G$25,2,FALSE)</f>
        <v>７　１４　２１　２８</v>
      </c>
      <c r="Q34" s="21" t="str">
        <f>VLOOKUP($M34,[1]date3!$A$14:$G$25,3,FALSE)</f>
        <v>４　１１　１８　２５</v>
      </c>
      <c r="R34" s="21" t="str">
        <f>VLOOKUP($M34,[1]date3!$A$14:$G$25,4,FALSE)</f>
        <v>２　９　１６　２３</v>
      </c>
      <c r="S34" s="21" t="str">
        <f>VLOOKUP($M34,[1]date3!$A$14:$G$25,5,FALSE)</f>
        <v>６　１３　２０　２７</v>
      </c>
      <c r="T34" s="21" t="str">
        <f>VLOOKUP($M34,[1]date3!$A$14:$G$25,6,FALSE)</f>
        <v>３　１０　１７　２４</v>
      </c>
      <c r="U34" s="22" t="str">
        <f>VLOOKUP($M34,[1]date3!$A$14:$G$25,7,FALSE)</f>
        <v>３　１０　１７　２４　３１</v>
      </c>
    </row>
    <row r="35" spans="1:22" s="16" customFormat="1" ht="24.95" customHeight="1" thickBot="1">
      <c r="A35" s="8"/>
      <c r="B35" s="76"/>
      <c r="C35" s="113">
        <v>7</v>
      </c>
      <c r="D35" s="145" t="s">
        <v>105</v>
      </c>
      <c r="E35" s="115" t="str">
        <f>VLOOKUP('[1]2019年度後期'!$C35,[1]date3!A$2:B$12,2,FALSE)</f>
        <v>（木）</v>
      </c>
      <c r="F35" s="94" t="str">
        <f>VLOOKUP($C35,[1]date3!$A$14:$G$25,2,FALSE)</f>
        <v>１　８　１５　２２　２９</v>
      </c>
      <c r="G35" s="95" t="str">
        <f>VLOOKUP($C35,[1]date3!$A$14:$G$25,3,FALSE)</f>
        <v>５　１２　１９　２６</v>
      </c>
      <c r="H35" s="95" t="str">
        <f>VLOOKUP($C35,[1]date3!$A$14:$G$25,4,FALSE)</f>
        <v>３　１０　１７　２４</v>
      </c>
      <c r="I35" s="95" t="str">
        <f>VLOOKUP($C35,[1]date3!$A$14:$G$25,5,FALSE)</f>
        <v>７　１４　２１　２８</v>
      </c>
      <c r="J35" s="95" t="str">
        <f>VLOOKUP($C35,[1]date3!$A$14:$G$25,6,FALSE)</f>
        <v>４　１８　２５</v>
      </c>
      <c r="K35" s="96" t="str">
        <f>VLOOKUP($C35,[1]date3!$A$14:$G$25,7,FALSE)</f>
        <v>４　１１　１８　２５</v>
      </c>
      <c r="L35" s="29"/>
      <c r="M35" s="50">
        <v>8</v>
      </c>
      <c r="N35" s="31" t="s">
        <v>106</v>
      </c>
      <c r="O35" s="77" t="str">
        <f>VLOOKUP('[1]2019年度後期'!$M35,[1]date3!A$2:B$12,2,FALSE)</f>
        <v>（木）</v>
      </c>
      <c r="P35" s="146" t="str">
        <f>VLOOKUP($M35,[1]date3!$A$14:$G$25,2,FALSE)</f>
        <v>１　８　１５　２２　２９</v>
      </c>
      <c r="Q35" s="147" t="str">
        <f>VLOOKUP($M35,[1]date3!$A$14:$G$25,3,FALSE)</f>
        <v>５　１２　１９　２６</v>
      </c>
      <c r="R35" s="147" t="str">
        <f>VLOOKUP($M35,[1]date3!$A$14:$G$25,4,FALSE)</f>
        <v>３　１０　１７　２４</v>
      </c>
      <c r="S35" s="147" t="str">
        <f>VLOOKUP($M35,[1]date3!$A$14:$G$25,5,FALSE)</f>
        <v>７　１４　２１　２８</v>
      </c>
      <c r="T35" s="147" t="str">
        <f>VLOOKUP($M35,[1]date3!$A$14:$G$25,6,FALSE)</f>
        <v>４　１８　２５</v>
      </c>
      <c r="U35" s="148" t="str">
        <f>VLOOKUP($M35,[1]date3!$A$14:$G$25,7,FALSE)</f>
        <v>４　１１　１８　２５</v>
      </c>
    </row>
    <row r="36" spans="1:22" s="16" customFormat="1" ht="24.95" customHeight="1" thickBot="1">
      <c r="A36" s="8"/>
      <c r="B36" s="36" t="s">
        <v>107</v>
      </c>
      <c r="C36" s="105">
        <v>7</v>
      </c>
      <c r="D36" s="55" t="s">
        <v>108</v>
      </c>
      <c r="E36" s="56" t="str">
        <f>VLOOKUP('[1]2019年度後期'!$C36,[1]date3!A$2:B$12,2,FALSE)</f>
        <v>（木）</v>
      </c>
      <c r="F36" s="33" t="str">
        <f>VLOOKUP($C36,[1]date3!$A$14:$G$25,2,FALSE)</f>
        <v>１　８　１５　２２　２９</v>
      </c>
      <c r="G36" s="34" t="str">
        <f>VLOOKUP($C36,[1]date3!$A$14:$G$25,3,FALSE)</f>
        <v>５　１２　１９　２６</v>
      </c>
      <c r="H36" s="34" t="str">
        <f>VLOOKUP($C36,[1]date3!$A$14:$G$25,4,FALSE)</f>
        <v>３　１０　１７　２４</v>
      </c>
      <c r="I36" s="34" t="str">
        <f>VLOOKUP($C36,[1]date3!$A$14:$G$25,5,FALSE)</f>
        <v>７　１４　２１　２８</v>
      </c>
      <c r="J36" s="34" t="str">
        <f>VLOOKUP($C36,[1]date3!$A$14:$G$25,6,FALSE)</f>
        <v>４　１８　２５</v>
      </c>
      <c r="K36" s="149" t="str">
        <f>VLOOKUP($C36,[1]date3!$A$14:$G$25,7,FALSE)</f>
        <v>４　１１　１８　２５</v>
      </c>
      <c r="L36" s="150" t="s">
        <v>109</v>
      </c>
      <c r="M36" s="151">
        <v>5</v>
      </c>
      <c r="N36" s="152" t="s">
        <v>110</v>
      </c>
      <c r="O36" s="153" t="str">
        <f>VLOOKUP('[1]2019年度後期'!$M36,[1]date3!A$2:B$12,2,FALSE)</f>
        <v>（水）</v>
      </c>
      <c r="P36" s="154" t="s">
        <v>136</v>
      </c>
      <c r="Q36" s="155" t="s">
        <v>137</v>
      </c>
      <c r="R36" s="155" t="s">
        <v>138</v>
      </c>
      <c r="S36" s="155" t="s">
        <v>139</v>
      </c>
      <c r="T36" s="155" t="s">
        <v>140</v>
      </c>
      <c r="U36" s="156" t="s">
        <v>141</v>
      </c>
    </row>
    <row r="37" spans="1:22" s="16" customFormat="1" ht="24.95" customHeight="1" thickBot="1">
      <c r="A37" s="8"/>
      <c r="B37" s="157" t="s">
        <v>111</v>
      </c>
      <c r="C37" s="158">
        <v>10</v>
      </c>
      <c r="D37" s="159" t="s">
        <v>112</v>
      </c>
      <c r="E37" s="160" t="str">
        <f>VLOOKUP('[1]2019年度後期'!$C37,[1]date3!A$2:B$12,2,FALSE)</f>
        <v>（金）</v>
      </c>
      <c r="F37" s="161" t="s">
        <v>134</v>
      </c>
      <c r="G37" s="162" t="str">
        <f>VLOOKUP($C37,[1]date3!$A$14:$G$25,3,FALSE)</f>
        <v>６　１３　２０　２７</v>
      </c>
      <c r="H37" s="162" t="str">
        <f>VLOOKUP($C37,[1]date3!$A$14:$G$25,4,FALSE)</f>
        <v>４　１１　１８　２５</v>
      </c>
      <c r="I37" s="162" t="str">
        <f>VLOOKUP($C37,[1]date3!$A$14:$G$25,5,FALSE)</f>
        <v>８　１５　２２　２９</v>
      </c>
      <c r="J37" s="162" t="str">
        <f>VLOOKUP($C37,[1]date3!$A$14:$G$25,6,FALSE)</f>
        <v>５　１２　１９　２６</v>
      </c>
      <c r="K37" s="163" t="str">
        <f>VLOOKUP($C37,[1]date3!$A$14:$G$25,7,FALSE)</f>
        <v>５　１２　１９　２６</v>
      </c>
      <c r="L37" s="78" t="s">
        <v>113</v>
      </c>
      <c r="M37" s="50">
        <v>6</v>
      </c>
      <c r="N37" s="31" t="s">
        <v>114</v>
      </c>
      <c r="O37" s="77" t="str">
        <f>VLOOKUP('[1]2019年度後期'!$M37,[1]date3!A$2:B$12,2,FALSE)</f>
        <v>（水）</v>
      </c>
      <c r="P37" s="51" t="str">
        <f>VLOOKUP($M37,[1]date3!$A$14:$G$25,2,FALSE)</f>
        <v>７　１４　２１　２８</v>
      </c>
      <c r="Q37" s="52" t="str">
        <f>VLOOKUP($M37,[1]date3!$A$14:$G$25,3,FALSE)</f>
        <v>４　１１　１８　２５</v>
      </c>
      <c r="R37" s="52" t="str">
        <f>VLOOKUP($M37,[1]date3!$A$14:$G$25,4,FALSE)</f>
        <v>２　９　１６　２３</v>
      </c>
      <c r="S37" s="52" t="str">
        <f>VLOOKUP($M37,[1]date3!$A$14:$G$25,5,FALSE)</f>
        <v>６　１３　２０　２７</v>
      </c>
      <c r="T37" s="52" t="str">
        <f>VLOOKUP($M37,[1]date3!$A$14:$G$25,6,FALSE)</f>
        <v>３　１０　１７　２４</v>
      </c>
      <c r="U37" s="53" t="str">
        <f>VLOOKUP($M37,[1]date3!$A$14:$G$25,7,FALSE)</f>
        <v>３　１０　１７　２４　３１</v>
      </c>
    </row>
    <row r="38" spans="1:22" s="16" customFormat="1" ht="24.95" customHeight="1" thickBot="1">
      <c r="A38" s="8"/>
      <c r="B38" s="164"/>
      <c r="C38" s="165"/>
      <c r="D38" s="31"/>
      <c r="E38" s="166"/>
      <c r="F38" s="167"/>
      <c r="G38" s="167"/>
      <c r="H38" s="167"/>
      <c r="I38" s="167"/>
      <c r="J38" s="167"/>
      <c r="K38" s="167"/>
      <c r="L38" s="168"/>
      <c r="M38" s="169">
        <v>4</v>
      </c>
      <c r="N38" s="170" t="s">
        <v>115</v>
      </c>
      <c r="O38" s="171" t="str">
        <f>VLOOKUP('[1]2019年度後期'!$M38,[1]date3!A$2:B$12,2,FALSE)</f>
        <v>（水）</v>
      </c>
      <c r="P38" s="172" t="str">
        <f>VLOOKUP($M38,[1]date3!$A$14:$G$25,2,FALSE)</f>
        <v>７　１４　２１　２８</v>
      </c>
      <c r="Q38" s="173" t="str">
        <f>VLOOKUP($M38,[1]date3!$A$14:$G$25,3,FALSE)</f>
        <v>４　１１　１８　２５</v>
      </c>
      <c r="R38" s="173" t="str">
        <f>VLOOKUP($M38,[1]date3!$A$14:$G$25,4,FALSE)</f>
        <v>２　９　１６　２３</v>
      </c>
      <c r="S38" s="173" t="str">
        <f>VLOOKUP($M38,[1]date3!$A$14:$G$25,5,FALSE)</f>
        <v>６　１３　２０　２７</v>
      </c>
      <c r="T38" s="173" t="str">
        <f>VLOOKUP($M38,[1]date3!$A$14:$G$25,6,FALSE)</f>
        <v>３　１０　１７　２４</v>
      </c>
      <c r="U38" s="174" t="str">
        <f>VLOOKUP($M38,[1]date3!$A$14:$G$25,7,FALSE)</f>
        <v>３　１０　１７　２４　３１</v>
      </c>
    </row>
    <row r="39" spans="1:22" s="16" customFormat="1" ht="24.95" customHeight="1" thickBot="1">
      <c r="A39" s="8"/>
      <c r="L39" s="166"/>
      <c r="M39" s="165"/>
      <c r="N39" s="31"/>
      <c r="O39" s="175"/>
      <c r="P39" s="176"/>
      <c r="Q39" s="176"/>
      <c r="R39" s="176"/>
      <c r="S39" s="176"/>
      <c r="T39" s="176"/>
      <c r="U39" s="176"/>
    </row>
    <row r="40" spans="1:22" s="16" customFormat="1" ht="24.95" customHeight="1">
      <c r="A40" s="177">
        <v>1</v>
      </c>
      <c r="B40" s="166"/>
      <c r="C40" s="178">
        <v>1</v>
      </c>
      <c r="D40" s="270" t="s">
        <v>116</v>
      </c>
      <c r="E40" s="179" t="s">
        <v>42</v>
      </c>
      <c r="F40" s="180" t="str">
        <f>VLOOKUP($A40,[1]date3!$A$14:$G$25,2,FALSE)</f>
        <v>５　１２　１９　２６</v>
      </c>
      <c r="G40" s="181" t="str">
        <f>VLOOKUP($A40,[1]date3!$A$14:$G$25,3,FALSE)</f>
        <v>２　９　１６　３０</v>
      </c>
      <c r="H40" s="181" t="str">
        <f>VLOOKUP($A40,[1]date3!$A$14:$G$25,4,FALSE)</f>
        <v>７　１４　２１　２８</v>
      </c>
      <c r="I40" s="181" t="str">
        <f>VLOOKUP($A40,[1]date3!$A$14:$G$25,5,FALSE)</f>
        <v>４　１８　２５</v>
      </c>
      <c r="J40" s="181" t="str">
        <f>VLOOKUP($A40,[1]date3!$A$14:$G$25,6,FALSE)</f>
        <v>１　８　１５　２２</v>
      </c>
      <c r="K40" s="182" t="str">
        <f>VLOOKUP($A40,[1]date3!$A$14:$G$25,7,FALSE)</f>
        <v>１　８　１５　２２　２９</v>
      </c>
      <c r="L40" s="183"/>
      <c r="M40" s="178">
        <v>1</v>
      </c>
      <c r="N40" s="273" t="s">
        <v>117</v>
      </c>
      <c r="O40" s="184" t="s">
        <v>118</v>
      </c>
      <c r="P40" s="185" t="str">
        <f>VLOOKUP($V40,[1]date3!$A$14:$G$25,2,FALSE)</f>
        <v>５　１２　１９　２６</v>
      </c>
      <c r="Q40" s="186" t="str">
        <f>VLOOKUP($V40,[1]date3!$A$14:$G$25,3,FALSE)</f>
        <v>２　９　１６　３０</v>
      </c>
      <c r="R40" s="186" t="str">
        <f>VLOOKUP($V40,[1]date3!$A$14:$G$25,4,FALSE)</f>
        <v>７　１４　２１　２８</v>
      </c>
      <c r="S40" s="186" t="str">
        <f>VLOOKUP($V40,[1]date3!$A$14:$G$25,5,FALSE)</f>
        <v>４　１８　２５</v>
      </c>
      <c r="T40" s="186" t="str">
        <f>VLOOKUP($V40,[1]date3!$A$14:$G$25,6,FALSE)</f>
        <v>１　８　１５　２２</v>
      </c>
      <c r="U40" s="186" t="str">
        <f>VLOOKUP($V40,[1]date3!$A$14:$G$25,7,FALSE)</f>
        <v>１　８　１５　２２　２９</v>
      </c>
      <c r="V40" s="16">
        <v>1</v>
      </c>
    </row>
    <row r="41" spans="1:22" s="16" customFormat="1" ht="24.95" customHeight="1" thickBot="1">
      <c r="A41" s="177">
        <v>6</v>
      </c>
      <c r="B41" s="166"/>
      <c r="C41" s="187">
        <v>6</v>
      </c>
      <c r="D41" s="271"/>
      <c r="E41" s="188" t="s">
        <v>89</v>
      </c>
      <c r="F41" s="189" t="str">
        <f>VLOOKUP($A41,[1]date3!$A$14:$G$25,2,FALSE)</f>
        <v>７　１４　２１　２８</v>
      </c>
      <c r="G41" s="190" t="str">
        <f>VLOOKUP($A41,[1]date3!$A$14:$G$25,3,FALSE)</f>
        <v>４　１１　１８　２５</v>
      </c>
      <c r="H41" s="190" t="str">
        <f>VLOOKUP($A41,[1]date3!$A$14:$G$25,4,FALSE)</f>
        <v>２　９　１６　２３</v>
      </c>
      <c r="I41" s="190" t="str">
        <f>VLOOKUP($A41,[1]date3!$A$14:$G$25,5,FALSE)</f>
        <v>６　１３　２０　２７</v>
      </c>
      <c r="J41" s="190" t="str">
        <f>VLOOKUP($A41,[1]date3!$A$14:$G$25,6,FALSE)</f>
        <v>３　１０　１７　２４</v>
      </c>
      <c r="K41" s="191" t="str">
        <f>VLOOKUP($A41,[1]date3!$A$14:$G$25,7,FALSE)</f>
        <v>３　１０　１７　２４　３１</v>
      </c>
      <c r="L41" s="183"/>
      <c r="M41" s="192">
        <v>6</v>
      </c>
      <c r="N41" s="274"/>
      <c r="O41" s="193" t="s">
        <v>22</v>
      </c>
      <c r="P41" s="194" t="str">
        <f>VLOOKUP($V41,[1]date3!$A$14:$G$25,2,FALSE)</f>
        <v>７　１４　２１　２８</v>
      </c>
      <c r="Q41" s="195" t="str">
        <f>VLOOKUP($V41,[1]date3!$A$14:$G$25,3,FALSE)</f>
        <v>４　１１　１８　２５</v>
      </c>
      <c r="R41" s="195" t="str">
        <f>VLOOKUP($V41,[1]date3!$A$14:$G$25,4,FALSE)</f>
        <v>２　９　１６　２３</v>
      </c>
      <c r="S41" s="195" t="str">
        <f>VLOOKUP($V41,[1]date3!$A$14:$G$25,5,FALSE)</f>
        <v>６　１３　２０　２７</v>
      </c>
      <c r="T41" s="195" t="str">
        <f>VLOOKUP($V41,[1]date3!$A$14:$G$25,6,FALSE)</f>
        <v>３　１０　１７　２４</v>
      </c>
      <c r="U41" s="196" t="str">
        <f>VLOOKUP($V41,[1]date3!$A$14:$G$25,7,FALSE)</f>
        <v>３　１０　１７　２４　３１</v>
      </c>
      <c r="V41" s="16">
        <v>6</v>
      </c>
    </row>
    <row r="42" spans="1:22" s="16" customFormat="1" ht="24.95" customHeight="1" thickTop="1">
      <c r="A42" s="177">
        <v>7</v>
      </c>
      <c r="B42" s="164"/>
      <c r="C42" s="187">
        <v>7</v>
      </c>
      <c r="D42" s="271"/>
      <c r="E42" s="188" t="s">
        <v>119</v>
      </c>
      <c r="F42" s="189" t="str">
        <f>VLOOKUP($A42,[1]date3!$A$14:$G$25,2,FALSE)</f>
        <v>１　８　１５　２２　２９</v>
      </c>
      <c r="G42" s="190" t="str">
        <f>VLOOKUP($A42,[1]date3!$A$14:$G$25,3,FALSE)</f>
        <v>５　１２　１９　２６</v>
      </c>
      <c r="H42" s="190" t="str">
        <f>VLOOKUP($A42,[1]date3!$A$14:$G$25,4,FALSE)</f>
        <v>３　１０　１７　２４</v>
      </c>
      <c r="I42" s="190" t="str">
        <f>VLOOKUP($A42,[1]date3!$A$14:$G$25,5,FALSE)</f>
        <v>７　１４　２１　２８</v>
      </c>
      <c r="J42" s="190" t="str">
        <f>VLOOKUP($A42,[1]date3!$A$14:$G$25,6,FALSE)</f>
        <v>４　１８　２５</v>
      </c>
      <c r="K42" s="191" t="str">
        <f>VLOOKUP($A42,[1]date3!$A$14:$G$25,7,FALSE)</f>
        <v>４　１１　１８　２５</v>
      </c>
      <c r="L42" s="183"/>
      <c r="M42" s="197">
        <v>1</v>
      </c>
      <c r="N42" s="198" t="s">
        <v>120</v>
      </c>
      <c r="O42" s="77" t="str">
        <f>VLOOKUP('[1]2019年度後期'!$M42,[1]date3!A$2:B$12,2,FALSE)</f>
        <v>（月）</v>
      </c>
      <c r="P42" s="51" t="str">
        <f>VLOOKUP($M42,[1]date3!$A$14:$G$25,2,FALSE)</f>
        <v>５　１２　１９　２６</v>
      </c>
      <c r="Q42" s="52" t="str">
        <f>VLOOKUP($M42,[1]date3!$A$14:$G$25,3,FALSE)</f>
        <v>２　９　１６　３０</v>
      </c>
      <c r="R42" s="52" t="str">
        <f>VLOOKUP($M42,[1]date3!$A$14:$G$25,4,FALSE)</f>
        <v>７　１４　２１　２８</v>
      </c>
      <c r="S42" s="52" t="str">
        <f>VLOOKUP($M42,[1]date3!$A$14:$G$25,5,FALSE)</f>
        <v>４　１８　２５</v>
      </c>
      <c r="T42" s="52" t="str">
        <f>VLOOKUP($M42,[1]date3!$A$14:$G$25,6,FALSE)</f>
        <v>１　８　１５　２２</v>
      </c>
      <c r="U42" s="53" t="str">
        <f>VLOOKUP($M42,[1]date3!$A$14:$G$25,7,FALSE)</f>
        <v>１　８　１５　２２　２９</v>
      </c>
    </row>
    <row r="43" spans="1:22" s="16" customFormat="1" ht="24.95" customHeight="1" thickBot="1">
      <c r="A43" s="177">
        <v>11</v>
      </c>
      <c r="B43" s="164"/>
      <c r="C43" s="192">
        <v>11</v>
      </c>
      <c r="D43" s="272"/>
      <c r="E43" s="199" t="s">
        <v>121</v>
      </c>
      <c r="F43" s="194" t="str">
        <f>VLOOKUP($A43,[1]date3!$A$14:$G$25,2,FALSE)</f>
        <v>３　１０　１７　２４　３１</v>
      </c>
      <c r="G43" s="195" t="str">
        <f>VLOOKUP($A43,[1]date3!$A$14:$G$25,3,FALSE)</f>
        <v>７　１４　２１　２８</v>
      </c>
      <c r="H43" s="195" t="str">
        <f>VLOOKUP($A43,[1]date3!$A$14:$G$25,4,FALSE)</f>
        <v>５　１２　１９　２６</v>
      </c>
      <c r="I43" s="195" t="str">
        <f>VLOOKUP($A43,[1]date3!$A$14:$G$25,5,FALSE)</f>
        <v>９　１６　２３　３０</v>
      </c>
      <c r="J43" s="195" t="str">
        <f>VLOOKUP($A43,[1]date3!$A$14:$G$25,6,FALSE)</f>
        <v>６　１３　２０　２７</v>
      </c>
      <c r="K43" s="200" t="str">
        <f>VLOOKUP($A43,[1]date3!$A$14:$G$25,7,FALSE)</f>
        <v>６　１３　２７</v>
      </c>
      <c r="L43" s="183"/>
      <c r="M43" s="201">
        <v>1</v>
      </c>
      <c r="N43" s="202" t="s">
        <v>122</v>
      </c>
      <c r="O43" s="203" t="str">
        <f>VLOOKUP('[1]2019年度後期'!$M43,[1]date3!A$2:B$12,2,FALSE)</f>
        <v>（月）</v>
      </c>
      <c r="P43" s="204" t="str">
        <f>VLOOKUP($M43,[1]date3!$A$14:$G$25,2,FALSE)</f>
        <v>５　１２　１９　２６</v>
      </c>
      <c r="Q43" s="205" t="str">
        <f>VLOOKUP($M43,[1]date3!$A$14:$G$25,3,FALSE)</f>
        <v>２　９　１６　３０</v>
      </c>
      <c r="R43" s="205" t="str">
        <f>VLOOKUP($M43,[1]date3!$A$14:$G$25,4,FALSE)</f>
        <v>７　１４　２１　２８</v>
      </c>
      <c r="S43" s="205" t="str">
        <f>VLOOKUP($M43,[1]date3!$A$14:$G$25,5,FALSE)</f>
        <v>４　１８　２５</v>
      </c>
      <c r="T43" s="205" t="str">
        <f>VLOOKUP($M43,[1]date3!$A$14:$G$25,6,FALSE)</f>
        <v>１　８　１５　２２</v>
      </c>
      <c r="U43" s="206" t="str">
        <f>VLOOKUP($M43,[1]date3!$A$14:$G$25,7,FALSE)</f>
        <v>１　８　１５　２２　２９</v>
      </c>
    </row>
    <row r="44" spans="1:22" s="16" customFormat="1" ht="24.95" customHeight="1" thickTop="1">
      <c r="A44" s="177">
        <v>2</v>
      </c>
      <c r="B44" s="164"/>
      <c r="C44" s="207">
        <v>2</v>
      </c>
      <c r="D44" s="258" t="s">
        <v>123</v>
      </c>
      <c r="E44" s="208" t="s">
        <v>124</v>
      </c>
      <c r="F44" s="209" t="str">
        <f>VLOOKUP($A44,[1]date3!$A$14:$G$25,2,FALSE)</f>
        <v>６　１３　２０　２７</v>
      </c>
      <c r="G44" s="210" t="str">
        <f>VLOOKUP($A44,[1]date3!$A$14:$G$25,3,FALSE)</f>
        <v>１０　１７　２４</v>
      </c>
      <c r="H44" s="210" t="str">
        <f>VLOOKUP($A44,[1]date3!$A$14:$G$25,4,FALSE)</f>
        <v>１　８　１５　２２</v>
      </c>
      <c r="I44" s="210" t="str">
        <f>VLOOKUP($A44,[1]date3!$A$14:$G$25,5,FALSE)</f>
        <v>５　１２　１９　２６</v>
      </c>
      <c r="J44" s="210" t="str">
        <f>VLOOKUP($A44,[1]date3!$A$14:$G$25,6,FALSE)</f>
        <v>２　９　１６</v>
      </c>
      <c r="K44" s="211" t="str">
        <f>VLOOKUP($A44,[1]date3!$A$14:$G$25,7,FALSE)</f>
        <v>２　９　１６　２３　３０</v>
      </c>
      <c r="L44" s="183"/>
      <c r="M44" s="197">
        <v>7</v>
      </c>
      <c r="N44" s="198" t="s">
        <v>125</v>
      </c>
      <c r="O44" s="77" t="str">
        <f>VLOOKUP('[1]2019年度後期'!$M44,[1]date3!A$2:B$12,2,FALSE)</f>
        <v>（木）</v>
      </c>
      <c r="P44" s="51" t="str">
        <f>VLOOKUP($M44,[1]date3!$A$14:$G$25,2,FALSE)</f>
        <v>１　８　１５　２２　２９</v>
      </c>
      <c r="Q44" s="52" t="str">
        <f>VLOOKUP($M44,[1]date3!$A$14:$G$25,3,FALSE)</f>
        <v>５　１２　１９　２６</v>
      </c>
      <c r="R44" s="52" t="str">
        <f>VLOOKUP($M44,[1]date3!$A$14:$G$25,4,FALSE)</f>
        <v>３　１０　１７　２４</v>
      </c>
      <c r="S44" s="52" t="str">
        <f>VLOOKUP($M44,[1]date3!$A$14:$G$25,5,FALSE)</f>
        <v>７　１４　２１　２８</v>
      </c>
      <c r="T44" s="52" t="str">
        <f>VLOOKUP($M44,[1]date3!$A$14:$G$25,6,FALSE)</f>
        <v>４　１８　２５</v>
      </c>
      <c r="U44" s="53" t="str">
        <f>VLOOKUP($M44,[1]date3!$A$14:$G$25,7,FALSE)</f>
        <v>４　１１　１８　２５</v>
      </c>
    </row>
    <row r="45" spans="1:22" s="16" customFormat="1" ht="24.95" customHeight="1">
      <c r="A45" s="177">
        <v>6</v>
      </c>
      <c r="B45" s="164"/>
      <c r="C45" s="212">
        <v>6</v>
      </c>
      <c r="D45" s="259"/>
      <c r="E45" s="213" t="s">
        <v>126</v>
      </c>
      <c r="F45" s="214" t="str">
        <f>VLOOKUP($A45,[1]date3!$A$14:$G$25,2,FALSE)</f>
        <v>７　１４　２１　２８</v>
      </c>
      <c r="G45" s="215" t="str">
        <f>VLOOKUP($A45,[1]date3!$A$14:$G$25,3,FALSE)</f>
        <v>４　１１　１８　２５</v>
      </c>
      <c r="H45" s="215" t="str">
        <f>VLOOKUP($A45,[1]date3!$A$14:$G$25,4,FALSE)</f>
        <v>２　９　１６　２３</v>
      </c>
      <c r="I45" s="215" t="str">
        <f>VLOOKUP($A45,[1]date3!$A$14:$G$25,5,FALSE)</f>
        <v>６　１３　２０　２７</v>
      </c>
      <c r="J45" s="215" t="str">
        <f>VLOOKUP($A45,[1]date3!$A$14:$G$25,6,FALSE)</f>
        <v>３　１０　１７　２４</v>
      </c>
      <c r="K45" s="216" t="str">
        <f>VLOOKUP($A45,[1]date3!$A$14:$G$25,7,FALSE)</f>
        <v>３　１０　１７　２４　３１</v>
      </c>
      <c r="L45" s="183"/>
      <c r="M45" s="201">
        <v>11</v>
      </c>
      <c r="N45" s="202" t="s">
        <v>127</v>
      </c>
      <c r="O45" s="203" t="str">
        <f>VLOOKUP('[1]2019年度後期'!$M45,[1]date3!A$2:B$12,2,FALSE)</f>
        <v>（土）</v>
      </c>
      <c r="P45" s="204" t="str">
        <f>VLOOKUP($M45,[1]date3!$A$14:$G$25,2,FALSE)</f>
        <v>３　１０　１７　２４　３１</v>
      </c>
      <c r="Q45" s="205" t="str">
        <f>VLOOKUP($M45,[1]date3!$A$14:$G$25,3,FALSE)</f>
        <v>７　１４　２１　２８</v>
      </c>
      <c r="R45" s="205" t="str">
        <f>VLOOKUP($M45,[1]date3!$A$14:$G$25,4,FALSE)</f>
        <v>５　１２　１９　２６</v>
      </c>
      <c r="S45" s="205" t="str">
        <f>VLOOKUP($M45,[1]date3!$A$14:$G$25,5,FALSE)</f>
        <v>９　１６　２３　３０</v>
      </c>
      <c r="T45" s="205" t="str">
        <f>VLOOKUP($M45,[1]date3!$A$14:$G$25,6,FALSE)</f>
        <v>６　１３　２０　２７</v>
      </c>
      <c r="U45" s="206" t="str">
        <f>VLOOKUP($M45,[1]date3!$A$14:$G$25,7,FALSE)</f>
        <v>６　１３　２７</v>
      </c>
    </row>
    <row r="46" spans="1:22" s="16" customFormat="1" ht="24.95" customHeight="1" thickBot="1">
      <c r="A46" s="177">
        <v>11</v>
      </c>
      <c r="B46" s="217"/>
      <c r="C46" s="218">
        <v>11</v>
      </c>
      <c r="D46" s="260"/>
      <c r="E46" s="219" t="s">
        <v>121</v>
      </c>
      <c r="F46" s="220" t="str">
        <f>VLOOKUP($A46,[1]date3!$A$14:$G$25,2,FALSE)</f>
        <v>３　１０　１７　２４　３１</v>
      </c>
      <c r="G46" s="221" t="str">
        <f>VLOOKUP($A46,[1]date3!$A$14:$G$25,3,FALSE)</f>
        <v>７　１４　２１　２８</v>
      </c>
      <c r="H46" s="221" t="str">
        <f>VLOOKUP($A46,[1]date3!$A$14:$G$25,4,FALSE)</f>
        <v>５　１２　１９　２６</v>
      </c>
      <c r="I46" s="221" t="str">
        <f>VLOOKUP($A46,[1]date3!$A$14:$G$25,5,FALSE)</f>
        <v>９　１６　２３　３０</v>
      </c>
      <c r="J46" s="221" t="str">
        <f>VLOOKUP($A46,[1]date3!$A$14:$G$25,6,FALSE)</f>
        <v>６　１３　２０　２７</v>
      </c>
      <c r="K46" s="222" t="str">
        <f>VLOOKUP($A46,[1]date3!$A$14:$G$25,7,FALSE)</f>
        <v>６　１３　２７</v>
      </c>
      <c r="L46" s="183"/>
      <c r="M46" s="165">
        <v>11</v>
      </c>
      <c r="N46" s="223" t="s">
        <v>128</v>
      </c>
      <c r="O46" s="77" t="str">
        <f>VLOOKUP('[1]2019年度後期'!$M46,[1]date3!A$2:B$12,2,FALSE)</f>
        <v>（土）</v>
      </c>
      <c r="P46" s="51" t="str">
        <f>VLOOKUP($M46,[1]date3!$A$14:$G$25,2,FALSE)</f>
        <v>３　１０　１７　２４　３１</v>
      </c>
      <c r="Q46" s="52" t="str">
        <f>VLOOKUP($M46,[1]date3!$A$14:$G$25,3,FALSE)</f>
        <v>７　１４　２１　２８</v>
      </c>
      <c r="R46" s="52" t="str">
        <f>VLOOKUP($M46,[1]date3!$A$14:$G$25,4,FALSE)</f>
        <v>５　１２　１９　２６</v>
      </c>
      <c r="S46" s="52" t="str">
        <f>VLOOKUP($M46,[1]date3!$A$14:$G$25,5,FALSE)</f>
        <v>９　１６　２３　３０</v>
      </c>
      <c r="T46" s="52" t="str">
        <f>VLOOKUP($M46,[1]date3!$A$14:$G$25,6,FALSE)</f>
        <v>６　１３　２０　２７</v>
      </c>
      <c r="U46" s="53" t="str">
        <f>VLOOKUP($M46,[1]date3!$A$14:$G$25,7,FALSE)</f>
        <v>６　１３　２７</v>
      </c>
    </row>
    <row r="47" spans="1:22" s="16" customFormat="1" ht="24.95" customHeight="1">
      <c r="A47" s="224">
        <v>3</v>
      </c>
      <c r="B47" s="225"/>
      <c r="C47" s="226">
        <v>3</v>
      </c>
      <c r="D47" s="261" t="s">
        <v>129</v>
      </c>
      <c r="E47" s="227" t="s">
        <v>58</v>
      </c>
      <c r="F47" s="180" t="str">
        <f>VLOOKUP($A47,[1]date3!$A$14:$G$25,2,FALSE)</f>
        <v>６　１３　２０　２７</v>
      </c>
      <c r="G47" s="181" t="str">
        <f>VLOOKUP($A47,[1]date3!$A$14:$G$25,3,FALSE)</f>
        <v>１０　１７　２４</v>
      </c>
      <c r="H47" s="181" t="str">
        <f>VLOOKUP($A47,[1]date3!$A$14:$G$25,4,FALSE)</f>
        <v>１　８　１５　２２</v>
      </c>
      <c r="I47" s="181" t="str">
        <f>VLOOKUP($A47,[1]date3!$A$14:$G$25,5,FALSE)</f>
        <v>５　１２　１９　２６</v>
      </c>
      <c r="J47" s="181" t="str">
        <f>VLOOKUP($A47,[1]date3!$A$14:$G$25,6,FALSE)</f>
        <v>２　９　１６</v>
      </c>
      <c r="K47" s="228" t="str">
        <f>VLOOKUP($A47,[1]date3!$A$14:$G$25,7,FALSE)</f>
        <v>２　９　１６　２３　３０</v>
      </c>
      <c r="L47" s="183"/>
      <c r="M47" s="229">
        <v>3</v>
      </c>
      <c r="N47" s="230" t="s">
        <v>130</v>
      </c>
      <c r="O47" s="203" t="str">
        <f>VLOOKUP('[1]2019年度後期'!$M47,[1]date3!A$2:B$12,2,FALSE)</f>
        <v>（火）</v>
      </c>
      <c r="P47" s="204" t="str">
        <f>VLOOKUP($M47,[1]date3!$A$14:$G$25,2,FALSE)</f>
        <v>６　１３　２０　２７</v>
      </c>
      <c r="Q47" s="205" t="str">
        <f>VLOOKUP($M47,[1]date3!$A$14:$G$25,3,FALSE)</f>
        <v>１０　１７　２４</v>
      </c>
      <c r="R47" s="205" t="str">
        <f>VLOOKUP($M47,[1]date3!$A$14:$G$25,4,FALSE)</f>
        <v>１　８　１５　２２</v>
      </c>
      <c r="S47" s="205" t="str">
        <f>VLOOKUP($M47,[1]date3!$A$14:$G$25,5,FALSE)</f>
        <v>５　１２　１９　２６</v>
      </c>
      <c r="T47" s="205" t="str">
        <f>VLOOKUP($M47,[1]date3!$A$14:$G$25,6,FALSE)</f>
        <v>２　９　１６</v>
      </c>
      <c r="U47" s="206" t="str">
        <f>VLOOKUP($M47,[1]date3!$A$14:$G$25,7,FALSE)</f>
        <v>２　９　１６　２３　３０</v>
      </c>
    </row>
    <row r="48" spans="1:22" s="16" customFormat="1" ht="21" customHeight="1">
      <c r="A48" s="224">
        <v>5</v>
      </c>
      <c r="B48" s="231"/>
      <c r="C48" s="232">
        <v>5</v>
      </c>
      <c r="D48" s="262"/>
      <c r="E48" s="233" t="s">
        <v>22</v>
      </c>
      <c r="F48" s="189" t="str">
        <f>VLOOKUP($A48,[1]date3!$A$14:$G$25,2,FALSE)</f>
        <v>７　１４　２１　２８</v>
      </c>
      <c r="G48" s="190" t="str">
        <f>VLOOKUP($A48,[1]date3!$A$14:$G$25,3,FALSE)</f>
        <v>４　１１　１８　２５</v>
      </c>
      <c r="H48" s="190" t="str">
        <f>VLOOKUP($A48,[1]date3!$A$14:$G$25,4,FALSE)</f>
        <v>２　９　１６　２３</v>
      </c>
      <c r="I48" s="190" t="str">
        <f>VLOOKUP($A48,[1]date3!$A$14:$G$25,5,FALSE)</f>
        <v>６　１３　２０　２７</v>
      </c>
      <c r="J48" s="190" t="str">
        <f>VLOOKUP($A48,[1]date3!$A$14:$G$25,6,FALSE)</f>
        <v>３　１０　１７　２４</v>
      </c>
      <c r="K48" s="191" t="str">
        <f>VLOOKUP($A48,[1]date3!$A$14:$G$25,7,FALSE)</f>
        <v>３　１０　１７　２４　３１</v>
      </c>
      <c r="L48" s="234"/>
      <c r="M48" s="235">
        <v>11</v>
      </c>
      <c r="N48" s="236" t="s">
        <v>131</v>
      </c>
      <c r="O48" s="77" t="str">
        <f>VLOOKUP('[1]2019年度後期'!$M48,[1]date3!A$2:B$12,2,FALSE)</f>
        <v>（土）</v>
      </c>
      <c r="P48" s="51" t="str">
        <f>VLOOKUP($M48,[1]date3!$A$14:$G$25,2,FALSE)</f>
        <v>３　１０　１７　２４　３１</v>
      </c>
      <c r="Q48" s="52" t="str">
        <f>VLOOKUP($M48,[1]date3!$A$14:$G$25,3,FALSE)</f>
        <v>７　１４　２１　２８</v>
      </c>
      <c r="R48" s="52" t="str">
        <f>VLOOKUP($M48,[1]date3!$A$14:$G$25,4,FALSE)</f>
        <v>５　１２　１９　２６</v>
      </c>
      <c r="S48" s="52" t="str">
        <f>VLOOKUP($M48,[1]date3!$A$14:$G$25,5,FALSE)</f>
        <v>９　１６　２３　３０</v>
      </c>
      <c r="T48" s="52" t="str">
        <f>VLOOKUP($M48,[1]date3!$A$14:$G$25,6,FALSE)</f>
        <v>６　１３　２０　２７</v>
      </c>
      <c r="U48" s="53" t="str">
        <f>VLOOKUP($M48,[1]date3!$A$14:$G$25,7,FALSE)</f>
        <v>６　１３　２７</v>
      </c>
    </row>
    <row r="49" spans="1:21" ht="21" customHeight="1" thickBot="1">
      <c r="A49" s="224">
        <v>9</v>
      </c>
      <c r="B49" s="237"/>
      <c r="C49" s="238">
        <v>9</v>
      </c>
      <c r="D49" s="263"/>
      <c r="E49" s="239" t="s">
        <v>30</v>
      </c>
      <c r="F49" s="240" t="s">
        <v>134</v>
      </c>
      <c r="G49" s="241" t="str">
        <f>VLOOKUP($A49,[1]date3!$A$14:$G$25,3,FALSE)</f>
        <v>６　１３　２０　２７</v>
      </c>
      <c r="H49" s="241" t="str">
        <f>VLOOKUP($A49,[1]date3!$A$14:$G$25,4,FALSE)</f>
        <v>４　１１　１８　２５</v>
      </c>
      <c r="I49" s="241" t="str">
        <f>VLOOKUP($A49,[1]date3!$A$14:$G$25,5,FALSE)</f>
        <v>８　１５　２２　２９</v>
      </c>
      <c r="J49" s="241" t="str">
        <f>VLOOKUP($A49,[1]date3!$A$14:$G$25,6,FALSE)</f>
        <v>５　１２　１９　２６</v>
      </c>
      <c r="K49" s="242" t="str">
        <f>VLOOKUP($A49,[1]date3!$A$14:$G$25,7,FALSE)</f>
        <v>５　１２　１９　２６</v>
      </c>
      <c r="L49" s="183"/>
      <c r="M49" s="243">
        <v>6</v>
      </c>
      <c r="N49" s="244" t="s">
        <v>132</v>
      </c>
      <c r="O49" s="203" t="str">
        <f>VLOOKUP('[1]2019年度後期'!$M49,[1]date3!A$2:B$12,2,FALSE)</f>
        <v>（水）</v>
      </c>
      <c r="P49" s="204" t="str">
        <f>VLOOKUP($M49,[1]date3!$A$14:$G$25,2,FALSE)</f>
        <v>７　１４　２１　２８</v>
      </c>
      <c r="Q49" s="205" t="str">
        <f>VLOOKUP($M49,[1]date3!$A$14:$G$25,3,FALSE)</f>
        <v>４　１１　１８　２５</v>
      </c>
      <c r="R49" s="205" t="str">
        <f>VLOOKUP($M49,[1]date3!$A$14:$G$25,4,FALSE)</f>
        <v>２　９　１６　２３</v>
      </c>
      <c r="S49" s="205" t="str">
        <f>VLOOKUP($M49,[1]date3!$A$14:$G$25,5,FALSE)</f>
        <v>６　１３　２０　２７</v>
      </c>
      <c r="T49" s="205" t="str">
        <f>VLOOKUP($M49,[1]date3!$A$14:$G$25,6,FALSE)</f>
        <v>３　１０　１７　２４</v>
      </c>
      <c r="U49" s="206" t="str">
        <f>VLOOKUP($M49,[1]date3!$A$14:$G$25,7,FALSE)</f>
        <v>３　１０　１７　２４　３１</v>
      </c>
    </row>
    <row r="50" spans="1:21" ht="21.75" customHeight="1" thickBot="1">
      <c r="B50" s="247"/>
      <c r="C50" s="248"/>
      <c r="D50" s="249"/>
      <c r="E50" s="247"/>
      <c r="F50" s="249"/>
      <c r="G50" s="249"/>
      <c r="H50" s="249"/>
      <c r="I50" s="249"/>
      <c r="J50" s="249"/>
      <c r="K50" s="249"/>
      <c r="L50" s="234"/>
      <c r="M50" s="250">
        <v>2</v>
      </c>
      <c r="N50" s="251" t="s">
        <v>133</v>
      </c>
      <c r="O50" s="252" t="str">
        <f>VLOOKUP('[1]2019年度後期'!$M50,[1]date3!A$2:B$12,2,FALSE)</f>
        <v>（火）</v>
      </c>
      <c r="P50" s="220" t="str">
        <f>VLOOKUP($M50,[1]date3!$A$14:$G$25,2,FALSE)</f>
        <v>６　１３　２０　２７</v>
      </c>
      <c r="Q50" s="221" t="str">
        <f>VLOOKUP($M50,[1]date3!$A$14:$G$25,3,FALSE)</f>
        <v>１０　１７　２４</v>
      </c>
      <c r="R50" s="221" t="str">
        <f>VLOOKUP($M50,[1]date3!$A$14:$G$25,4,FALSE)</f>
        <v>１　８　１５　２２</v>
      </c>
      <c r="S50" s="221" t="str">
        <f>VLOOKUP($M50,[1]date3!$A$14:$G$25,5,FALSE)</f>
        <v>５　１２　１９　２６</v>
      </c>
      <c r="T50" s="221" t="str">
        <f>VLOOKUP($M50,[1]date3!$A$14:$G$25,6,FALSE)</f>
        <v>２　９　１６</v>
      </c>
      <c r="U50" s="253" t="str">
        <f>VLOOKUP($M50,[1]date3!$A$14:$G$25,7,FALSE)</f>
        <v>２　９　１６　２３　３０</v>
      </c>
    </row>
    <row r="51" spans="1:21" ht="21" customHeight="1">
      <c r="B51" s="247"/>
    </row>
    <row r="52" spans="1:21" ht="21" customHeight="1">
      <c r="B52" s="231"/>
    </row>
  </sheetData>
  <autoFilter ref="A3:U45" xr:uid="{A1D65565-C356-4AF1-AA23-BAAA7B1813D3}"/>
  <mergeCells count="9">
    <mergeCell ref="D44:D46"/>
    <mergeCell ref="D47:D49"/>
    <mergeCell ref="N7:N8"/>
    <mergeCell ref="D12:D13"/>
    <mergeCell ref="D18:D19"/>
    <mergeCell ref="D26:D27"/>
    <mergeCell ref="D28:D30"/>
    <mergeCell ref="D40:D43"/>
    <mergeCell ref="N40:N41"/>
  </mergeCells>
  <phoneticPr fontId="3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horizontalDpi="4294967293" r:id="rId1"/>
  <headerFooter alignWithMargins="0"/>
  <colBreaks count="1" manualBreakCount="1">
    <brk id="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令和２年度後期</vt:lpstr>
      <vt:lpstr>令和２年度後期!Print_Area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2020-08-26T23:52:36Z</cp:lastPrinted>
  <dcterms:created xsi:type="dcterms:W3CDTF">2020-07-06T00:39:11Z</dcterms:created>
  <dcterms:modified xsi:type="dcterms:W3CDTF">2020-08-26T23:55:09Z</dcterms:modified>
</cp:coreProperties>
</file>